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D983F5FF-9D37-4A15-B1A7-9AE3EBE2B5BD}" xr6:coauthVersionLast="47" xr6:coauthVersionMax="47" xr10:uidLastSave="{00000000-0000-0000-0000-000000000000}"/>
  <workbookProtection workbookAlgorithmName="SHA-512" workbookHashValue="dk6zAW153v2pk2q8Ae1TQs5eOtr8L1DYNQjhQk5fTZvZ2iKpsdqLPCNilEJ4350Z844xFtwXqjuXhmoIPKNjjw==" workbookSaltValue="ccNB1rWhD2vOMJsHVNAmiw==" workbookSpinCount="100000" lockStructure="1"/>
  <bookViews>
    <workbookView xWindow="-108" yWindow="-108" windowWidth="23256" windowHeight="12576" tabRatio="770" firstSheet="3" activeTab="8" xr2:uid="{00000000-000D-0000-FFFF-FFFF00000000}"/>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<sst xmlns="http://schemas.openxmlformats.org/spreadsheetml/2006/main" count="5125" uniqueCount="1975">
  <si>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</si>
  <si>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</si>
  <si>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</si>
  <si>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</si>
  <si>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</si>
  <si>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</si>
  <si>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</si>
  <si>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</si>
  <si>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</si>
  <si>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</si>
  <si>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</si>
  <si>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</si>
  <si>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</si>
  <si>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</si>
  <si>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</si>
  <si>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</si>
  <si>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</si>
  <si>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</si>
  <si>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</si>
  <si>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</si>
  <si>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</si>
  <si>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</si>
  <si>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</si>
  <si>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</si>
  <si>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</si>
  <si>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</si>
  <si>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</si>
  <si>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</si>
  <si>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</si>
  <si>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</si>
  <si>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</si>
  <si>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</si>
  <si>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</si>
  <si>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</si>
  <si>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</si>
  <si>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</si>
  <si>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</si>
  <si>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</si>
  <si>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</si>
  <si>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</si>
  <si>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</si>
  <si>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</si>
  <si>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</si>
  <si>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</si>
  <si>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</si>
  <si>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</si>
  <si>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</si>
  <si>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</si>
  <si>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</si>
  <si>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</si>
  <si>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</si>
  <si>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</si>
  <si>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</si>
  <si>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</si>
  <si>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</si>
  <si>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</si>
  <si>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</si>
  <si>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</si>
  <si>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</si>
  <si>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</si>
  <si>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</si>
  <si>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</si>
  <si>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</si>
  <si>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</si>
  <si>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</si>
  <si>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</si>
  <si>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</si>
  <si>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</si>
  <si>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</si>
  <si>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</si>
  <si>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</si>
  <si>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</si>
  <si>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</si>
  <si>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</si>
  <si>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</si>
  <si>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</si>
  <si>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</si>
  <si>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</si>
  <si>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</si>
  <si>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</si>
  <si>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</si>
  <si>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</si>
  <si>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</si>
  <si>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</si>
  <si>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</si>
  <si>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</si>
  <si>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</si>
  <si>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</si>
  <si>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</si>
  <si>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</si>
  <si>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</si>
  <si>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</si>
  <si>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</si>
  <si>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</si>
  <si>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</si>
  <si>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</si>
  <si>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</si>
  <si>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</si>
  <si>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</si>
  <si>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</si>
  <si>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</si>
  <si>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</si>
  <si>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</si>
  <si>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</si>
  <si>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</si>
  <si>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</si>
  <si>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</si>
  <si>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</si>
  <si>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</si>
  <si>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</si>
  <si>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</si>
  <si>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</si>
  <si>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</si>
  <si>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</si>
  <si>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</si>
  <si>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</si>
  <si>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</si>
  <si>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</si>
  <si>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</si>
  <si>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</si>
  <si>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</si>
  <si>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</si>
  <si>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</si>
  <si>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</si>
  <si>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</si>
  <si>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</si>
  <si>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</si>
  <si>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</si>
  <si>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</si>
  <si>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</si>
  <si>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</si>
  <si>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</si>
  <si>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</si>
  <si>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</si>
  <si>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</si>
  <si>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</si>
  <si>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</si>
  <si>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</si>
  <si>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</si>
  <si>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</si>
  <si>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</si>
  <si>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</si>
  <si>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</si>
  <si>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</si>
  <si>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</si>
  <si>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</si>
  <si>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</si>
  <si>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</si>
  <si>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</si>
  <si>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</si>
  <si>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</si>
  <si>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</si>
  <si>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</si>
  <si>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</si>
  <si>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</si>
  <si>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</si>
  <si>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</si>
  <si>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</si>
  <si>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</si>
  <si>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</si>
  <si>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</si>
  <si>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</si>
  <si>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</si>
  <si>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</si>
  <si>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</si>
  <si>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</si>
  <si>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</si>
  <si>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</si>
  <si>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</si>
  <si>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</si>
  <si>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</si>
  <si>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</si>
  <si>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</si>
  <si>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</si>
  <si>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</si>
  <si>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</si>
  <si>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</si>
  <si>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</si>
  <si>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</si>
  <si>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</si>
  <si>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</si>
  <si>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</si>
  <si>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</si>
  <si>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</si>
  <si>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</si>
  <si>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</si>
  <si>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</si>
  <si>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</si>
  <si>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</si>
  <si>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</si>
  <si>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</si>
  <si>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</si>
  <si>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</si>
  <si>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</si>
  <si>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</si>
  <si>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</si>
  <si>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</si>
  <si>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</si>
  <si>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</si>
  <si>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</si>
  <si>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</si>
  <si>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</si>
  <si>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</si>
  <si>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</si>
  <si>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</si>
  <si>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</si>
  <si>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</si>
  <si>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</si>
  <si>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</si>
  <si>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</si>
  <si>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</si>
  <si>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</si>
  <si>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</si>
  <si>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</si>
  <si>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</si>
  <si>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</si>
  <si>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</si>
  <si>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</si>
  <si>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</si>
  <si>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</si>
  <si>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</si>
  <si>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</si>
  <si>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</si>
  <si>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</si>
  <si>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</si>
  <si>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</si>
  <si>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</si>
  <si>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</si>
  <si>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</si>
  <si>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</si>
  <si>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</si>
  <si>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</si>
  <si>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</si>
  <si>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</si>
  <si>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</si>
  <si>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</si>
  <si>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</si>
  <si>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</si>
  <si>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</si>
  <si>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</si>
  <si>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</si>
  <si>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</si>
  <si>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</si>
  <si>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</si>
  <si>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</si>
  <si>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</si>
  <si>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</si>
  <si>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</si>
  <si>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</si>
  <si>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</si>
  <si>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</si>
  <si>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</si>
  <si>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</si>
  <si>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</si>
  <si>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</si>
  <si>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</si>
  <si>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</si>
  <si>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</si>
  <si>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</si>
  <si>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</si>
  <si>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</si>
  <si>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</si>
  <si>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</si>
  <si>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</si>
  <si>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</si>
  <si>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</si>
  <si>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</si>
  <si>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</si>
  <si>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</si>
  <si>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</si>
  <si>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</si>
  <si>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</si>
  <si>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</si>
  <si>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</si>
  <si>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</si>
  <si>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</si>
  <si>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</si>
  <si>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</si>
  <si>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</si>
  <si>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</si>
  <si>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</si>
  <si>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</si>
  <si>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</si>
  <si>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</si>
  <si>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</si>
  <si>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</si>
  <si>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</si>
  <si>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</si>
  <si>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</si>
  <si>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</si>
  <si>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</si>
  <si>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</si>
  <si>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</si>
  <si>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</si>
  <si>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</si>
  <si>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</si>
  <si>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</si>
  <si>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</si>
  <si>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</si>
  <si>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</si>
  <si>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</si>
  <si>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</si>
  <si>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</si>
  <si>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</si>
  <si>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</si>
  <si>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</si>
  <si>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</si>
  <si>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</si>
  <si>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</si>
  <si>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</si>
  <si>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</si>
  <si>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</si>
  <si>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</si>
  <si>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</si>
  <si>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</si>
  <si>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</si>
  <si>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</si>
  <si>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</si>
  <si>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</si>
  <si>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</si>
  <si>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</si>
  <si>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</si>
  <si>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</si>
  <si>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</si>
  <si>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</si>
  <si>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</si>
  <si>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</si>
  <si>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</si>
  <si>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</si>
  <si>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</si>
  <si>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</si>
  <si>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</si>
  <si>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</si>
  <si>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</si>
  <si>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</si>
  <si>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</si>
  <si>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</si>
  <si>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</si>
  <si>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</si>
  <si>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</si>
  <si>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</si>
  <si>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</si>
  <si>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</si>
  <si>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</si>
  <si>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</si>
  <si>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</si>
  <si>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</si>
  <si>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</si>
  <si>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</si>
  <si>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</si>
  <si>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</si>
  <si>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</si>
  <si>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</si>
  <si>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</si>
  <si>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</si>
  <si>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</si>
  <si>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</si>
  <si>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</si>
  <si>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</si>
  <si>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</si>
  <si>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</si>
  <si>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</si>
  <si>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</si>
  <si>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</si>
  <si>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</si>
  <si>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</si>
  <si>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</si>
  <si>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</si>
  <si>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</si>
  <si>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</si>
  <si>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</si>
  <si>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</si>
  <si>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</si>
  <si>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</si>
  <si>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</si>
  <si>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</si>
  <si>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</si>
  <si>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</si>
  <si>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</si>
  <si>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</si>
  <si>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</si>
  <si>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</si>
  <si>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</si>
  <si>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</si>
  <si>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</si>
  <si>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</si>
  <si>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</si>
  <si>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</si>
  <si>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</si>
  <si>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</si>
  <si>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</si>
  <si>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</si>
  <si>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</si>
  <si>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</si>
  <si>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</si>
  <si>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</si>
  <si>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</si>
  <si>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</si>
  <si>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</si>
  <si>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</si>
  <si>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</si>
  <si>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</si>
  <si>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</si>
  <si>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</si>
  <si>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</si>
  <si>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</si>
  <si>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</si>
  <si>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</si>
  <si>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</si>
  <si>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</si>
  <si>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</si>
  <si>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</si>
  <si>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</si>
  <si>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</si>
  <si>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</si>
  <si>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</si>
  <si>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</si>
  <si>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</si>
  <si>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</si>
  <si>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</si>
  <si>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</si>
  <si>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</si>
  <si>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</si>
  <si>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</si>
  <si>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</si>
  <si>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</si>
  <si>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</si>
  <si>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</si>
  <si>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</si>
  <si>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</si>
  <si>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</si>
  <si>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</si>
  <si>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</si>
  <si>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</si>
  <si>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</si>
  <si>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</si>
  <si>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</si>
  <si>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</si>
  <si>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</si>
  <si>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</si>
  <si>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</si>
  <si>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</si>
  <si>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</si>
  <si>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</si>
  <si>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</si>
  <si>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</si>
  <si>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</si>
  <si>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</si>
  <si>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</si>
  <si>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</si>
  <si>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</si>
  <si>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</si>
  <si>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</si>
  <si>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</si>
  <si>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</si>
  <si>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</si>
  <si>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</si>
  <si>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</si>
  <si>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</si>
  <si>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</si>
  <si>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</si>
  <si>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</si>
  <si>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</si>
  <si>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</si>
  <si>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</si>
  <si>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</si>
  <si>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</si>
  <si>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</si>
  <si>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</si>
  <si>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</si>
  <si>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</si>
  <si>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</si>
  <si>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</si>
  <si>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</si>
  <si>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</si>
  <si>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</si>
  <si>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</si>
  <si>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</si>
  <si>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</si>
  <si>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</si>
  <si>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</si>
  <si>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</si>
  <si>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</si>
  <si>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</si>
  <si>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</si>
  <si>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</si>
  <si>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</si>
  <si>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</si>
  <si>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</si>
  <si>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</si>
  <si>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</si>
  <si>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</si>
  <si>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</si>
  <si>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</si>
  <si>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</si>
  <si>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</si>
  <si>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</si>
  <si>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</si>
  <si>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</si>
  <si>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</si>
  <si>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</si>
  <si>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</si>
  <si>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</si>
  <si>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</si>
  <si>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</si>
  <si>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</si>
  <si>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</si>
  <si>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</si>
  <si>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</si>
  <si>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</si>
  <si>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</si>
  <si>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</si>
  <si>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</si>
  <si>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</si>
  <si>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</si>
  <si>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</si>
  <si>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</si>
  <si>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</si>
  <si>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</si>
  <si>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</si>
  <si>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</si>
  <si>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</si>
  <si>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</si>
  <si>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</si>
  <si>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</si>
  <si>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</si>
  <si>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</si>
  <si>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</si>
  <si>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</si>
  <si>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</si>
  <si>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</si>
  <si>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</si>
  <si>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</si>
  <si>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</si>
  <si>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</si>
  <si>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</si>
  <si>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</si>
  <si>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</si>
  <si>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</si>
  <si>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</si>
  <si>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</si>
  <si>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</si>
  <si>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</si>
  <si>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</si>
  <si>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</si>
  <si>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</si>
  <si>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</si>
  <si>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</si>
  <si>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</si>
  <si>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</si>
  <si>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</si>
  <si>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</si>
  <si>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</si>
  <si>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</si>
  <si>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</si>
  <si>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</si>
  <si>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</si>
  <si>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</si>
  <si>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</si>
  <si>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</si>
  <si>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</si>
  <si>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</si>
  <si>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</si>
  <si>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</si>
  <si>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</si>
  <si>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</si>
  <si>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</si>
  <si>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</si>
  <si>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</si>
  <si>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</si>
  <si>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</si>
  <si>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</si>
  <si>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</si>
  <si>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</si>
  <si>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</si>
  <si>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</si>
  <si>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</si>
  <si>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</si>
  <si>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</si>
  <si>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</si>
  <si>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</si>
  <si>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</si>
  <si>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</si>
  <si>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</si>
  <si>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</si>
  <si>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</si>
  <si>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</si>
  <si>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</si>
  <si>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</si>
  <si>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</si>
  <si>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</si>
  <si>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</si>
  <si>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</si>
  <si>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</si>
  <si>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</si>
  <si>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</si>
  <si>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</si>
  <si>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</si>
  <si>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</si>
  <si>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</si>
  <si>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</si>
  <si>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</si>
  <si>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</si>
  <si>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</si>
  <si>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</si>
  <si>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</si>
  <si>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</si>
  <si>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</si>
  <si>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</si>
  <si>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</si>
  <si>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</si>
  <si>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</si>
  <si>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</si>
  <si>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</si>
  <si>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</si>
  <si>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</si>
  <si>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</si>
  <si>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</si>
  <si>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</si>
  <si>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</si>
  <si>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</si>
  <si>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</si>
  <si>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</si>
  <si>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</si>
  <si>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</si>
  <si>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</si>
  <si>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</si>
  <si>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</si>
  <si>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</si>
  <si>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</si>
  <si>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</si>
  <si>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</si>
  <si>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</si>
  <si>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</si>
  <si>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</si>
  <si>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</si>
  <si>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</si>
  <si>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</si>
  <si>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</si>
  <si>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</si>
  <si>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</si>
  <si>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</si>
  <si>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</si>
  <si>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</si>
  <si>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</si>
  <si>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</si>
  <si>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</si>
  <si>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</si>
  <si>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</si>
  <si>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</si>
  <si>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</si>
  <si>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</si>
  <si>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</si>
  <si>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</si>
  <si>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</si>
  <si>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</si>
  <si>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</si>
  <si>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</si>
  <si>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</si>
  <si>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</si>
  <si>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</si>
  <si>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</si>
  <si>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</si>
  <si>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</si>
  <si>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</si>
  <si>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</si>
  <si>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</si>
  <si>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</si>
  <si>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</si>
  <si>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</si>
  <si>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</si>
  <si>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</si>
  <si>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</si>
  <si>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</si>
  <si>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</si>
  <si>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</si>
  <si>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</si>
  <si>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</si>
  <si>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</si>
  <si>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</si>
  <si>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</si>
  <si>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</si>
  <si>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</si>
  <si>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</si>
  <si>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</si>
  <si>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</si>
  <si>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</si>
  <si>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</si>
  <si>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</si>
  <si>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</si>
  <si>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</si>
  <si>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</si>
  <si>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</si>
  <si>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</si>
  <si>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</si>
  <si>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</si>
  <si>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</si>
  <si>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</si>
  <si>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</si>
  <si>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</si>
  <si>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</si>
  <si>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</si>
  <si>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</si>
  <si>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</si>
  <si>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</si>
  <si>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</si>
  <si>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</si>
  <si>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</si>
  <si>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</si>
  <si>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</si>
  <si>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</si>
  <si>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</si>
  <si>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</si>
  <si>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</si>
  <si>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</si>
  <si>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</si>
  <si>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</si>
  <si>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</si>
  <si>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</si>
  <si>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</si>
  <si>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</si>
  <si>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</si>
  <si>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</si>
  <si>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</si>
  <si>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</si>
  <si>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</si>
  <si>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</si>
  <si>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</si>
  <si>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</si>
  <si>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</si>
  <si>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</si>
  <si>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</si>
  <si>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</si>
  <si>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</si>
  <si>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</si>
  <si>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</si>
  <si>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</si>
  <si>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</si>
  <si>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</si>
  <si>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</si>
  <si>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</si>
  <si>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</si>
  <si>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</si>
  <si>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</si>
  <si>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</si>
  <si>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</si>
  <si>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</si>
  <si>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</si>
  <si>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</si>
  <si>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</si>
  <si>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</si>
  <si>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</si>
  <si>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</si>
  <si>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</si>
  <si>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</si>
  <si>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</si>
  <si>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</si>
  <si>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</si>
  <si>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</si>
  <si>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</si>
  <si>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</si>
  <si>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</si>
  <si>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</si>
  <si>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</si>
  <si>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</si>
  <si>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</si>
  <si>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</si>
  <si>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</si>
  <si>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</si>
  <si>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</si>
  <si>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</si>
  <si>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</si>
  <si>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</si>
  <si>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</si>
  <si>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</si>
  <si>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</si>
  <si>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</si>
  <si>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</si>
  <si>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</si>
  <si>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</si>
  <si>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</si>
  <si>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</si>
  <si>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</si>
  <si>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</si>
  <si>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</si>
  <si>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</si>
  <si>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</si>
  <si>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</si>
  <si>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</si>
  <si>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</si>
  <si>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</si>
  <si>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</si>
  <si>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</si>
  <si>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</si>
  <si>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</si>
  <si>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</si>
  <si>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</si>
  <si>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</si>
  <si>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</si>
  <si>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</si>
  <si>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</si>
  <si>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</si>
  <si>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</si>
  <si>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</si>
  <si>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</si>
  <si>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</si>
  <si>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</si>
  <si>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</si>
  <si>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</si>
  <si>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</si>
  <si>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</si>
  <si>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</si>
  <si>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</si>
  <si>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</si>
  <si>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</si>
  <si>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</si>
  <si>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</si>
  <si>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</si>
  <si>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</si>
  <si>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</si>
  <si>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</si>
  <si>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</si>
  <si>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</si>
  <si>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</si>
  <si>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</si>
  <si>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</si>
  <si>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</si>
  <si>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</si>
  <si>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</si>
  <si>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</si>
  <si>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</si>
  <si>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</si>
  <si>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</si>
  <si>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</si>
  <si>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</si>
  <si>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</si>
  <si>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</si>
  <si>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</si>
  <si>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</si>
  <si>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</si>
  <si>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</si>
  <si>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</si>
  <si>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</si>
  <si>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</si>
  <si>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</si>
  <si>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</si>
  <si>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</si>
  <si>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</si>
  <si>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</si>
  <si>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</si>
  <si>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</si>
  <si>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</si>
  <si>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</si>
  <si>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</si>
  <si>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</si>
  <si>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</si>
  <si>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</si>
  <si>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</si>
  <si>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</si>
  <si>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</si>
  <si>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</si>
  <si>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</si>
  <si>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</si>
  <si>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</si>
  <si>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</si>
  <si>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</si>
  <si>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</si>
  <si>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</si>
  <si>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</si>
  <si>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</si>
  <si>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</si>
  <si>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</si>
  <si>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</si>
  <si>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</si>
  <si>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</si>
  <si>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</si>
  <si>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</si>
  <si>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</si>
  <si>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</si>
  <si>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</si>
  <si>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</si>
  <si>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</si>
  <si>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</si>
  <si>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</si>
  <si>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</si>
  <si>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</si>
  <si>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</si>
  <si>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</si>
  <si>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</si>
  <si>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</si>
  <si>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</si>
  <si>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</si>
  <si>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</si>
  <si>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</si>
  <si>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</si>
  <si>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</si>
  <si>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</si>
  <si>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</si>
  <si>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</si>
  <si>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</si>
  <si>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</si>
  <si>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</si>
  <si>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</si>
  <si>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</si>
  <si>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</si>
  <si>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</si>
  <si>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</si>
  <si>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</si>
  <si>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</si>
  <si>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</si>
  <si>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</si>
  <si>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</si>
  <si>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</si>
  <si>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</si>
  <si>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</si>
  <si>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</si>
  <si>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</si>
  <si>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</si>
  <si>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</si>
  <si>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</si>
  <si>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</si>
  <si>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</si>
  <si>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</si>
  <si>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</si>
  <si>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</si>
  <si>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</si>
  <si>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</si>
  <si>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</si>
  <si>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</si>
  <si>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</si>
  <si>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</si>
  <si>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</si>
  <si>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</si>
  <si>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</si>
  <si>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</si>
  <si>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</si>
  <si>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</si>
  <si>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</si>
  <si>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</si>
  <si>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</si>
  <si>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</si>
  <si>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</si>
  <si>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</si>
  <si>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</si>
  <si>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</si>
  <si>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</si>
  <si>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</si>
  <si>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</si>
  <si>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</si>
  <si>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</si>
  <si>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</si>
  <si>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</si>
  <si>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</si>
  <si>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</si>
  <si>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</si>
  <si>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</si>
  <si>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</si>
  <si>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</si>
  <si>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</si>
  <si>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</si>
  <si>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</si>
  <si>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</si>
  <si>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</si>
  <si>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</si>
  <si>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</si>
  <si>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</si>
  <si>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</si>
  <si>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</si>
  <si>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</si>
  <si>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</si>
  <si>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</si>
  <si>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</si>
  <si>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</si>
  <si>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</si>
  <si>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</si>
  <si>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</si>
  <si>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</si>
  <si>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</si>
  <si>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</si>
  <si>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</si>
  <si>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</si>
  <si>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</si>
  <si>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</si>
  <si>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</si>
  <si>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</si>
  <si>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</si>
  <si>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</si>
  <si>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</si>
  <si>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</si>
  <si>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</si>
  <si>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</si>
  <si>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</si>
  <si>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</si>
  <si>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</si>
  <si>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</si>
  <si>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</si>
  <si>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</si>
  <si>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</si>
  <si>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</si>
  <si>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</si>
  <si>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</si>
  <si>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</si>
  <si>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</si>
  <si>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</si>
  <si>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</si>
  <si>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</si>
  <si>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</si>
  <si>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</si>
  <si>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</si>
  <si>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</si>
  <si>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</si>
  <si>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</si>
  <si>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</si>
  <si>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</si>
  <si>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</si>
  <si>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</si>
  <si>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</si>
  <si>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</si>
  <si>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</si>
  <si>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</si>
  <si>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</si>
  <si>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</si>
  <si>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</si>
  <si>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</si>
  <si>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</si>
  <si>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</si>
  <si>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</si>
  <si>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</si>
  <si>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</si>
  <si>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</si>
  <si>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</si>
  <si>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</si>
  <si>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</si>
  <si>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</si>
  <si>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</si>
  <si>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</si>
  <si>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</si>
  <si>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</si>
  <si>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</si>
  <si>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</si>
  <si>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</si>
  <si>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</si>
  <si>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</si>
  <si>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</si>
  <si>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</si>
  <si>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</si>
  <si>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</si>
  <si>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</si>
  <si>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</si>
  <si>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</si>
  <si>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</si>
  <si>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</si>
  <si>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</si>
  <si>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</si>
  <si>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</si>
  <si>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</si>
  <si>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</si>
  <si>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</si>
  <si>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</si>
  <si>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</si>
  <si>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</si>
  <si>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</si>
  <si>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</si>
  <si>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</si>
  <si>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</si>
  <si>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</si>
  <si>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</si>
  <si>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</si>
  <si>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</si>
  <si>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</si>
  <si>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</si>
  <si>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</si>
  <si>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</si>
  <si>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</si>
  <si>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</si>
  <si>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</si>
  <si>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</si>
  <si>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</si>
  <si>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</si>
  <si>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</si>
  <si>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</si>
  <si>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</si>
  <si>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</si>
  <si>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</si>
  <si>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</si>
  <si>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</si>
  <si>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</si>
  <si>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</si>
  <si>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</si>
  <si>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</si>
  <si>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</si>
  <si>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</si>
  <si>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</si>
  <si>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</si>
  <si>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</si>
  <si>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</si>
  <si>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</si>
  <si>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</si>
  <si>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</si>
  <si>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</si>
  <si>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</si>
  <si>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</si>
  <si>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</si>
  <si>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</si>
  <si>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</si>
  <si>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</si>
  <si>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</si>
  <si>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</si>
  <si>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</si>
  <si>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</si>
  <si>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</si>
  <si>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</si>
  <si>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</si>
  <si>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</si>
  <si>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</si>
  <si>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</si>
  <si>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</si>
  <si>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</si>
  <si>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</si>
  <si>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</si>
  <si>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</si>
  <si>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</si>
  <si>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</si>
  <si>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</si>
  <si>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</si>
  <si>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</si>
  <si>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</si>
  <si>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</si>
  <si>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</si>
  <si>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</si>
  <si>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</si>
  <si>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</si>
  <si>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</si>
  <si>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</si>
  <si>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</si>
  <si>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</si>
  <si>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</si>
  <si>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</si>
  <si>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</si>
  <si>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</si>
  <si>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</si>
  <si>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</si>
  <si>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</si>
  <si>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</si>
  <si>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</si>
  <si>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</si>
  <si>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</si>
  <si>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</si>
  <si>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</si>
  <si>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</si>
  <si>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</si>
  <si>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</si>
  <si>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</si>
  <si>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</si>
  <si>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</si>
  <si>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</si>
  <si>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</si>
  <si>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</si>
  <si>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</si>
  <si>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</si>
  <si>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</si>
  <si>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</si>
  <si>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</si>
  <si>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</si>
  <si>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</si>
  <si>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</si>
  <si>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</si>
  <si>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</si>
  <si>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</si>
  <si>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</si>
  <si>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</si>
  <si>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</si>
  <si>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</si>
  <si>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</si>
  <si>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</si>
  <si>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</si>
  <si>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</si>
  <si>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</si>
  <si>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</si>
  <si>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</si>
  <si>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</si>
  <si>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</si>
  <si>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</si>
  <si>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</si>
  <si>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</si>
  <si>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</si>
  <si>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</si>
  <si>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</si>
  <si>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</si>
  <si>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</si>
  <si>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</si>
  <si>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</si>
  <si>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</si>
  <si>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</si>
  <si>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</si>
  <si>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</si>
  <si>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</si>
  <si>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</si>
  <si>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</si>
  <si>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</si>
  <si>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</si>
  <si>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</si>
  <si>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</si>
  <si>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</si>
  <si>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</si>
  <si>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</si>
  <si>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</si>
  <si>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</si>
  <si>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</si>
  <si>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</si>
  <si>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</si>
  <si>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</si>
  <si>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</si>
  <si>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</si>
  <si>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</si>
  <si>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</si>
  <si>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</si>
  <si>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</si>
  <si>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</si>
  <si>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</si>
  <si>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</si>
  <si>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</si>
  <si>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</si>
  <si>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</si>
  <si>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</si>
  <si>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</si>
  <si>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</si>
  <si>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</si>
  <si>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</si>
  <si>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</si>
  <si>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</si>
  <si>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</si>
  <si>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</si>
  <si>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</si>
  <si>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</si>
  <si>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</si>
  <si>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</si>
  <si>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</si>
  <si>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</si>
  <si>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</si>
  <si>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</si>
  <si>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</si>
  <si>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</si>
  <si>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</si>
  <si>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</si>
  <si>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</si>
  <si>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</si>
  <si>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</si>
  <si>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</si>
  <si>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</si>
  <si>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</si>
  <si>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</si>
  <si>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</si>
  <si>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</si>
  <si>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</si>
  <si>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</si>
  <si>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</si>
  <si>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</si>
  <si>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</si>
  <si>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</si>
  <si>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</si>
  <si>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</si>
  <si>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</si>
  <si>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</si>
  <si>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</si>
  <si>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</si>
  <si>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</si>
  <si>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</si>
  <si>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</si>
  <si>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</si>
  <si>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</si>
  <si>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</si>
  <si>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</si>
  <si>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</si>
  <si>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</si>
  <si>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</si>
  <si>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</si>
  <si>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</si>
  <si>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</si>
  <si>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</si>
  <si>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</si>
  <si>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</si>
  <si>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</si>
  <si>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</si>
  <si>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</si>
  <si>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</si>
  <si>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</si>
  <si>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</si>
  <si>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</si>
  <si>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</si>
  <si>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</si>
  <si>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</si>
  <si>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</si>
  <si>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</si>
  <si>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</si>
  <si>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</si>
  <si>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</si>
  <si>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</si>
  <si>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</si>
  <si>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</si>
  <si>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</si>
  <si>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</si>
  <si>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</si>
  <si>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</si>
  <si>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</si>
  <si>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</si>
  <si>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</si>
  <si>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</si>
  <si>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</si>
  <si>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</si>
  <si>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</si>
  <si>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</si>
  <si>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</si>
  <si>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</si>
  <si>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</si>
  <si>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</si>
  <si>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</si>
  <si>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</si>
  <si>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</si>
  <si>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</si>
  <si>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</si>
  <si>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</si>
  <si>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</si>
  <si>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</si>
  <si>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</si>
  <si>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</si>
  <si>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</si>
  <si>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</si>
  <si>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</si>
  <si>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</si>
  <si>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</si>
  <si>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</si>
  <si>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</si>
  <si>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</si>
  <si>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</si>
  <si>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</si>
  <si>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</si>
  <si>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</si>
  <si>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</si>
  <si>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</si>
  <si>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</si>
  <si>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</si>
  <si>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</si>
  <si>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</si>
  <si>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</si>
  <si>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</si>
  <si>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</si>
  <si>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</si>
  <si>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</si>
  <si>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</si>
  <si>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</si>
  <si>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</si>
  <si>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</si>
  <si>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</si>
  <si>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</si>
  <si>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</si>
  <si>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</si>
  <si>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</si>
  <si>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</si>
  <si>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</si>
  <si>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</si>
  <si>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</si>
  <si>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</si>
  <si>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</si>
  <si>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</si>
  <si>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</si>
  <si>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</si>
  <si>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</si>
  <si>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</si>
  <si>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</si>
  <si>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</si>
  <si>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</si>
  <si>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</si>
  <si>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</si>
  <si>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</si>
  <si>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</si>
  <si>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</si>
  <si>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</si>
  <si>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</si>
  <si>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</si>
  <si>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</si>
  <si>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</si>
  <si>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</si>
  <si>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</si>
  <si>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</si>
  <si>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</si>
  <si>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</si>
  <si>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</si>
  <si>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</si>
  <si>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</si>
  <si>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</si>
  <si>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</si>
  <si>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</si>
  <si>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</si>
  <si>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</si>
  <si>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</si>
  <si>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</si>
  <si>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</si>
  <si>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</si>
  <si>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</si>
  <si>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</si>
  <si>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</si>
  <si>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</si>
  <si>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</si>
  <si>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</si>
  <si>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</si>
  <si>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</si>
  <si>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</si>
  <si>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</si>
  <si>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</si>
  <si>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</si>
  <si>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</si>
  <si>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</si>
  <si>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</si>
  <si>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</si>
  <si>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</si>
  <si>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</si>
  <si>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</si>
  <si>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</si>
  <si>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</si>
  <si>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</si>
  <si>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</si>
  <si>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</si>
  <si>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</si>
  <si>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</si>
  <si>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</si>
  <si>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</si>
  <si>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</si>
  <si>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</si>
  <si>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</si>
  <si>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</si>
  <si>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</si>
  <si>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</si>
  <si>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</si>
  <si>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</si>
  <si>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</si>
  <si>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</si>
  <si>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</si>
  <si>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</si>
  <si>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</si>
  <si>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</si>
  <si>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</si>
  <si>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</si>
  <si>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</si>
  <si>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</si>
  <si>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</si>
  <si>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</si>
  <si>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</si>
  <si>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</si>
  <si>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</si>
  <si>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</si>
  <si>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</si>
  <si>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</si>
  <si>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</si>
  <si>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</si>
  <si>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</si>
  <si>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</si>
  <si>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</si>
  <si>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</si>
  <si>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</si>
  <si>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</si>
  <si>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</si>
  <si>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</si>
  <si>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</si>
  <si>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</si>
  <si>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</si>
  <si>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</si>
  <si>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</si>
  <si>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</si>
  <si>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</si>
  <si>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</si>
  <si>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</si>
  <si>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</si>
  <si>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</si>
  <si>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</si>
  <si>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</si>
  <si>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</si>
  <si>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</si>
  <si>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</si>
  <si>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</si>
  <si>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</si>
  <si>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</si>
  <si>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</si>
  <si>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</si>
  <si>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</si>
  <si>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</si>
  <si>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</si>
  <si>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</si>
  <si>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</si>
  <si>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</si>
  <si>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</si>
  <si>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</si>
  <si>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</si>
  <si>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</si>
  <si>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</si>
  <si>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</si>
  <si>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</si>
  <si>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</si>
  <si>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</si>
  <si>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</si>
  <si>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</si>
  <si>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</si>
  <si>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</si>
  <si>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</si>
  <si>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</si>
  <si>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</si>
  <si>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</si>
  <si>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</si>
  <si>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</si>
  <si>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</si>
  <si>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</si>
  <si>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</si>
  <si>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</si>
  <si>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</si>
  <si>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</si>
  <si>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</si>
  <si>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</si>
  <si>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</si>
  <si>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</si>
  <si>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</si>
  <si>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</si>
  <si>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</si>
  <si>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</si>
  <si>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</si>
  <si>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</si>
  <si>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</si>
  <si>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</si>
  <si>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</si>
  <si>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</si>
  <si>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</si>
  <si>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</si>
  <si>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</si>
  <si>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</si>
  <si>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</si>
  <si>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</si>
  <si>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</si>
  <si>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</si>
  <si>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</si>
  <si>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</si>
  <si>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</si>
  <si>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</si>
  <si>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</si>
  <si>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</si>
  <si>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</si>
  <si>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</si>
  <si>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</si>
  <si>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</si>
  <si>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</si>
  <si>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</si>
  <si>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</si>
  <si>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</si>
  <si>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</si>
  <si>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</si>
  <si>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</si>
  <si>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</si>
  <si>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</si>
  <si>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</si>
  <si>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</si>
  <si>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</si>
  <si>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</si>
  <si>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</si>
  <si>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</si>
  <si>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</si>
  <si>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</si>
  <si>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</si>
  <si>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</si>
  <si>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</si>
  <si>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</si>
  <si>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</si>
  <si>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</si>
  <si>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</si>
  <si>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</si>
  <si>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</si>
  <si>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</si>
  <si>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</si>
  <si>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</si>
  <si>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</si>
  <si>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</si>
  <si>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</si>
  <si>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</si>
  <si>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</si>
  <si>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</si>
  <si>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</si>
  <si>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</si>
  <si>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</si>
  <si>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</si>
  <si>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</si>
  <si>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</si>
  <si>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</si>
  <si>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</si>
  <si>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</si>
  <si>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</si>
  <si>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</si>
  <si>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</si>
  <si>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</si>
  <si>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</si>
  <si>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</si>
  <si>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</si>
  <si>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</si>
  <si>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</si>
  <si>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</si>
  <si>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</si>
  <si>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</si>
  <si>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</si>
  <si>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</si>
  <si>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</si>
  <si>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</si>
  <si>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</si>
  <si>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</si>
  <si>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</si>
  <si>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</si>
  <si>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</si>
  <si>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</si>
  <si>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</si>
  <si>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</si>
  <si>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</si>
  <si>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</si>
  <si>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</si>
  <si>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</si>
  <si>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</si>
  <si>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</si>
  <si>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</si>
  <si>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</si>
  <si>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</si>
  <si>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</si>
  <si>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</si>
  <si>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</si>
  <si>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</si>
  <si>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</si>
  <si>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</si>
  <si>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</si>
  <si>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</si>
  <si>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</si>
  <si>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</si>
  <si>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</si>
  <si>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</si>
  <si>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</si>
  <si>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</si>
  <si>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</si>
  <si>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</si>
  <si>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</si>
  <si>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</si>
  <si>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</si>
  <si>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</si>
  <si>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</si>
  <si>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</si>
  <si>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</si>
  <si>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</si>
  <si>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</si>
  <si>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</si>
  <si>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</si>
  <si>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</si>
  <si>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</si>
  <si>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</si>
  <si>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</si>
  <si>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</si>
  <si>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</si>
  <si>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</si>
  <si>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</si>
  <si>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</si>
  <si>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</si>
  <si>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</si>
  <si>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</si>
  <si>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</si>
  <si>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</si>
  <si>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</si>
  <si>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</si>
  <si>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</si>
  <si>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</si>
  <si>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</si>
  <si>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</si>
  <si>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</si>
  <si>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</si>
  <si>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</si>
  <si>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</si>
  <si>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</si>
  <si>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</si>
  <si>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</si>
  <si>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</si>
  <si>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</si>
  <si>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</si>
  <si>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</si>
  <si>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</si>
  <si>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</si>
  <si>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</si>
  <si>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</si>
  <si>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</si>
  <si>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</si>
  <si>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</si>
  <si>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</si>
  <si>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</si>
  <si>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</si>
  <si>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</si>
  <si>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</si>
  <si>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</si>
  <si>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</si>
  <si>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</si>
  <si>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</si>
  <si>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</si>
  <si>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</si>
  <si>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</si>
  <si>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</si>
  <si>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</si>
  <si>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</si>
  <si>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</si>
  <si>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</si>
  <si>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</si>
  <si>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</si>
  <si>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</si>
  <si>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</si>
  <si>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</si>
  <si>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</si>
  <si>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</si>
  <si>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</si>
  <si>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</si>
  <si>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</si>
  <si>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</si>
  <si>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</si>
  <si>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</si>
  <si>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</si>
  <si>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</si>
  <si>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</si>
  <si>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</si>
  <si>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</si>
  <si>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</si>
  <si>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</si>
  <si>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</si>
  <si>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</si>
  <si>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</si>
  <si>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</si>
  <si>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</si>
  <si>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</si>
  <si>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</si>
  <si>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</si>
  <si>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</si>
  <si>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</si>
  <si>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</si>
  <si>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</si>
  <si>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</si>
  <si>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</si>
  <si>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</si>
  <si>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</si>
  <si>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</si>
  <si>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</si>
  <si>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</si>
  <si>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</si>
  <si>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</si>
  <si>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</si>
  <si>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</si>
  <si>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</si>
  <si>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</si>
  <si>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</si>
  <si>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</si>
  <si>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</si>
  <si>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</si>
  <si>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</si>
  <si>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</si>
  <si>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</si>
  <si>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</si>
  <si>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</si>
  <si>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</si>
  <si>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</si>
  <si>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</si>
  <si>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</si>
  <si>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</si>
  <si>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</si>
  <si>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</si>
  <si>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</si>
  <si>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</si>
  <si>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</si>
  <si>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</si>
  <si>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</si>
  <si>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</si>
  <si>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</si>
  <si>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</si>
  <si>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</si>
  <si>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</si>
  <si>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</si>
  <si>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</si>
  <si>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</si>
  <si>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</si>
  <si>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</si>
  <si>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</si>
  <si>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</si>
  <si>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</si>
  <si>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</si>
  <si>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</si>
  <si>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</si>
  <si>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</si>
  <si>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</si>
  <si>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</si>
  <si>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</si>
  <si>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</si>
  <si>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</si>
  <si>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</si>
  <si>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</si>
  <si>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</si>
  <si>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</si>
  <si>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</si>
  <si>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</si>
  <si>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</si>
  <si>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</si>
  <si>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</si>
  <si>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</si>
  <si>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</si>
  <si>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</si>
  <si>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</si>
  <si>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</si>
  <si>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</si>
  <si>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</si>
  <si>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</si>
  <si>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</si>
  <si>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</si>
  <si>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</si>
  <si>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</si>
  <si>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</si>
  <si>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</si>
  <si>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</si>
  <si>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</si>
  <si>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</si>
  <si>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</si>
  <si>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</si>
  <si>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</si>
  <si>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</si>
  <si>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</si>
  <si>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</si>
  <si>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</si>
  <si>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</si>
  <si>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</si>
  <si>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</si>
  <si>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</si>
  <si>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</si>
  <si>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</si>
  <si>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</si>
  <si>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</si>
  <si>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</si>
  <si>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</si>
  <si>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</si>
  <si>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</si>
  <si>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</si>
  <si>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</si>
  <si>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</si>
  <si>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</si>
  <si>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</si>
  <si>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</si>
  <si>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</si>
  <si>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</si>
  <si>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</si>
  <si>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</si>
  <si>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</si>
  <si>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</si>
  <si>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</si>
  <si>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</si>
  <si>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</si>
  <si>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</si>
  <si>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</si>
  <si>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</si>
  <si>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</si>
  <si>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</si>
  <si>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</si>
  <si>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</si>
  <si>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</si>
  <si>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</si>
  <si>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</si>
  <si>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</si>
  <si>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</si>
  <si>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</si>
  <si>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</si>
  <si>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</si>
  <si>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</si>
  <si>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</si>
  <si>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</si>
  <si>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</si>
  <si>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</si>
  <si>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</si>
  <si>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</si>
  <si>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</si>
  <si>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</si>
  <si>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</si>
  <si>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</si>
  <si>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</si>
  <si>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</si>
  <si>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</si>
  <si>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</si>
  <si>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</si>
  <si>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</si>
  <si>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</si>
  <si>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</si>
  <si>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</si>
  <si>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</si>
  <si>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</si>
  <si>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</si>
  <si>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</si>
  <si>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</si>
  <si>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</si>
  <si>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</si>
  <si>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</si>
  <si>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</si>
  <si>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</si>
  <si>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</si>
  <si>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</si>
  <si>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</si>
  <si>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</si>
  <si>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</si>
  <si>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</si>
  <si>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</si>
  <si>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</si>
  <si>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</si>
  <si>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</si>
  <si>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</si>
  <si>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</si>
  <si>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</si>
  <si>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</si>
  <si>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</si>
  <si>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</si>
  <si>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</si>
  <si>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</si>
  <si>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</si>
  <si>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</si>
  <si>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</si>
  <si>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</si>
  <si>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</si>
  <si>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</si>
  <si>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PART I: CHARITY CARE AND MEANS-TESTED GOVERNMENT PROGRAMS AND COMMUNITY HEALTH IMPROVEMENT SERVICES AND COMMUNITY BENEFIT CONTRIBUTIONS</t>
  </si>
  <si>
    <t>Charity Care and Means-Tested Government Programs: Charity Care at Cost</t>
  </si>
  <si>
    <t>Charity Care and Means-Tested Government Programs: Unreimbursed Medicaid</t>
  </si>
  <si>
    <t>Charity Care and Means-Tested Government Programs: Unreimbursed Costs: Other Means-Tested Government Programs</t>
  </si>
  <si>
    <t>Other Benefits: Community Health Improvement Services and Community Benefit Contributions</t>
  </si>
  <si>
    <t>Other Benefits: Health Professions Education</t>
  </si>
  <si>
    <t>Other Benefits: Subsidized Health Services</t>
  </si>
  <si>
    <t>Other Benefits: Research</t>
  </si>
  <si>
    <t>Other Benefits: Cash and In-Kind Contributions</t>
  </si>
  <si>
    <t>PART II: COMMUNITY BUILDING ACTIVITIES</t>
  </si>
  <si>
    <t>Economic Development</t>
  </si>
  <si>
    <t>Environmental Improvements</t>
  </si>
  <si>
    <t>Leadership Development and Training for Community Members</t>
  </si>
  <si>
    <t>Coalition Building</t>
  </si>
  <si>
    <t>Community Health Improvement</t>
  </si>
  <si>
    <t>Workforce Development</t>
  </si>
  <si>
    <t>PART III: BAD DEBT, MEDICARE, AND COLLECTION PRACTICES</t>
  </si>
  <si>
    <t>Section A: Bad Debt Expense: Enter the Amount of the Organization's Bad Debt Expenses</t>
  </si>
  <si>
    <t>Section B: Medicare: Enter Total Revenue Received from Medicare (including DSH and IME)</t>
  </si>
  <si>
    <t>Section B: Medicare: Enter Medicare Allowable Costs of Care (relating to payments on line 5)</t>
  </si>
  <si>
    <t>Subtract line 6 from line 5. This is the surplus (or shortfall)</t>
  </si>
  <si>
    <t>FINANCIAL ASSISTANCE POLICY</t>
  </si>
  <si>
    <t>https://www.sclhealth.org/-/media/files/shared/patients-visitors/financial-assistance/policy/sclfinancialassistancepolicy042022.pdf</t>
  </si>
  <si>
    <t>Lutheran Medical Center</t>
  </si>
  <si>
    <t>X</t>
  </si>
  <si>
    <t>N/A</t>
  </si>
  <si>
    <t>https://www.sclhealth.org/about/community-benefit/hospital-community-benefit-accountability-report/</t>
  </si>
  <si>
    <t>5 to 7 p.m.</t>
  </si>
  <si>
    <t>Virtual, via Zoom</t>
  </si>
  <si>
    <t>Lutheran Medical Center (LMC) held a joint Community Benefit Public Meeting with Saint Joseph Hospital (SJH) from 5 to 7 p.m. on Monday, April 4 via Zoom. The two hospitals are sisters under the shared sponsorship of SCL Health/Intermountain Healthcare– SCL Health and Intermountain Healthcare formally merged on April 1, 2022. This report includes only content that relates to LMC’s Community Benefit activities and feedback; SJH has submitted its own report.
As with public meetings for two years past, the hospital felt that a virtual delivery was the best approach for the safety of the community given the continued and changing risk associated with COVID-19. A virtual format also allows for maximum participation by reducing travel and childcare barriers for some participants. 
The virtual format was not the only community engagement best practice that LMC employed for the meeting. In its Hospital Community Benefit Accountability reporting guidance, the Colorado Department of Health Care Policy and Financing (HCPF) has outlined a series of best practices for community engagement. LMC and its sister hospitals all employed a variety of these best practices for the meeting being reported:
-- Conduct meetings outside normal work hours: The meeting was held from 5 to 7 p.m., ensuring that individuals who work during the day had an opportunity to attend and participate.
-- Make meeting information available on website: The hospital posted meeting information, including how to register for the meeting, on this website: sclhealth.org/communitymeeting. Through Google Translate services, the website can be viewed in several languages, including English, Spanish, Vietnamese, Russian, Chinese (simplified and traditional), Polish, French, and Portuguese.    
-- Hold joint meetings when possible: LMC and SJH serve communities that are geographically adjacent in the Denver-metro area. Because the two hospitals are so close in their operational footprints, and because many of the community health needs the hospitals face are similar and interrelated, the hospitals chose to host their annual meetings together. This also allowed individuals who wanted to attend both hospitals’ meetings to attend only one, instead of two, reducing the attendance burden for stakeholders and patients.
-- Advertise the meeting in publications within the Community including those published in languages other than English: As noted, the hospital did publish meeting information in several languages, in addition to advertising the meeting in the major newspaper published in the community, the Jeffco Transcript. In addition, the hospital posted meeting information to the hospital’s social media accounts https://www.facebook.com/lutheranmedctr/, published on March 15, 2022, and February 26, 2022).
-- Use virtual conferencing such as Skype, Google Hangouts, Zoom or other non-traditional ways to involve community members: As noted, the hospital hosted its meeting on Zoom, which included closed captioning capabilities for individuals who have hearing loss or for whom following online audio content is a challenge. 
-- Make summary of meeting and community feedback available on website (posting videos): The hospital makes meeting summaries, through its annual Hospital Community Benefit Accountability report, and recordings of the meeting itself available on its website annually at this address: https://www.sclhealth.org/about/community-benefit/hospital-community-benefit-accountability-report/
In addition to these noted best practices, the hospital’s outreach efforts also consisted of over 170 email invitations to a diverse group of community organizations, stakeholders, and government representatives (see attached list). Individuals were able to register directly through the email invitation, which sent them to the meeting information website and its variety of language translations, up to the date of the meeting. A copy of the emailed invitation is attached to this report.
Community Benefit leaders from the hospital also promoted the meetings whenever possible during joint meetings with community based organizations, partners, and other stakeholders.
The agenda for the meeting is attached to this report. The agenda was designed to walk participants through the overall community benefit planning and implementation process, including (1) an overview of the Community Health Needs Assessment (CHNA) and Community Health Improvement Plan (CHIP) that were in effect during the reporting period, (2) the activities the hospital undertook during that period, (3) outcomes related to that work in the previous year, (4) the outcomes of the CHNA that had been adopted just months prior to the meeting date, and (5) the Hospital Transformation Program (HTP) and the role of Community Health Neighborhood Engagement (CHNE) in that work. 
The agenda also included breakout groups for individuals to provide real-time feedback and engage in discussion on community health topics with members of the hospital’s Administration, Mission Integration, and Community Impact teams during the meeting. The agenda wrapped up with information about how to engage further with the hospital, including direct contact information for community benefit leadership and websites for where information about community benefit activities and outcomes are posted for public review.</t>
  </si>
  <si>
    <t>Feedback from meeting participants was requested and received through three different methods. First, the hospital documented feedback during the breakout group discussions, as summarized below:
Social Determinants of Health 
The workgroup discussed Social Determinants of Health, specifically housing availability, food insecurity, public safety, bilingual and culturally-diverse practitioners and caregivers, and quality of care access, which were identified as prevalent needs in the communities in which the attendees participate. The role hospitals can play in addressing those needs are by:
-- Revisiting parish churches and relationships
-- Partnering with organizations and utilizing community resources that intersect with SDoH
-- Employing bilingual caregivers to provide a sense of belonging to patients
Access to Healthcare 
In reference to Access to Healthcare, additional opportunities in the communities served exist in mental health provider access and transportation. Workgroup participants provided the following feedback to LMC about the role hospitals can play in addressing those needs:
-- Employing behavioral health treatment providers along with the behavioral health assessment and referral teams  
-- Reducing the barriers to access by partnering with organizations and programs to allow for telehealth and electronic medical record development for individuals without healthcare
With regard to transportation, LMC has worked with the rideshare company Lyft to ensure safe discharge for patients so they can heal at home. This service is provided free of charge and can be utilized during outpatient care. The hospital also works with Lyft to provide transportation for patients who need help with making follow-up appointments.
Hospital Transformation Program 
In regards to the Health Transformation Program (HTP), meeting leaders gauged the various levels of engagement and knowledge of HTP between participants. Questions posed by attendees and corresponding responses are below:
HTP is in alignment to the 65+ population we serve. What work are you doing and what is the future of the work for [this population]? Older adults are called out as a vulnerable population; the CHNE studied this demographic. Like SJH, LMC is focused in care areas with a high older adult population. Hospitals are also working with community partners for screening and referrals. The hospital is also working on preventing readmissions and social determinants of health, as measures of the HTP work, with a contract with FindHelp for referrals, has built a screening tool in the hospital’s electronic medical record, and is working on transitions of care screenings. The work will include identifying patients that need additional support services within five domains: utility needs, food security, transportation, interpersonal safety, housing security. Finally, LMC is looking to improve chronic disease care with upstream approaches as a way to screen for at-risk patients. This includes looking at co-morbid conditions as an opportunity to identify potential needs and adjusting clinical workflows to improve the screening process. 
Summary
The feedback gathered during the public meeting and related survey will be consolidated with other community health needs assessment data points.
Actions to be explored as a result of the feedback include:
-- Increasing community engagement on community benefits topics the use of communication tools such as quarterly newsletter at email communications
-- Expanding collaborative partnerships focused on improving pathways to economic and housing stability
-- Developing and utilizing an equity framework to evaluate program scope, delivery, and outcomes
-- Activating inpatient screening for social determinants of health 
-- Increasing educational programming for health issues such as mental health, chronic disease management, advanced care planning, and health insurance literacy
These partner examples demonstrate the commitment to health equity and underscore health improvement strategies that combine program development and sustainability.
As an additional means of incorporating community input following the public meeting, leaders created an online survey to list ideas and concerns. The survey was sent to every participant and asked about engagement preferences, content, and prioritization of health needs. Highlights of the survey results include:
-- Just over 83% of respondents liked the overview of future community benefit plans, but 86% of respondents disliked the special topics break out rooms.
-- About 56% of respondents had a preference for a continued virtual format while 22% of respondents prefer an in-person option.
LMC will use this meeting format feedback to plan its next community benefit accountability public meetings.</t>
  </si>
  <si>
    <t>Health care services provided for free or at reduced prices to low income patients.</t>
  </si>
  <si>
    <t>Government sponsored means-tested health care programs and services.</t>
  </si>
  <si>
    <t>Government sponsored means-tested health care programs and services (e.g. State Children’s Health Insurance Programs, medical programs for low-income or medically indigent persons not eligible for Medicaid).</t>
  </si>
  <si>
    <t>Y</t>
  </si>
  <si>
    <t>Includes programs for the community to improve health, including classes on health improvement topics (including diabetes management, Aging Mastery, etc.), as well as providing support groups for people recovering from cancer or for new parents to learn birthing, baby care, and breastfeeding. Also includes health education materials, such as newsletters on health topics, and support for the hospital's food insecurity and housing insecurity programs and for care management for participants of the hospital's A Perfect Homecoming patient safety program. Other Community Health Need also includes $1,187,797 in unreimbursed expenses related to responding to the COVID-19 pandemic in the hospital's service area; these are actual expenses incurred related to the pandemic response that were not covered by federal or state funds or other revenues.</t>
  </si>
  <si>
    <t xml:space="preserve">All Health Professions Education investments are intended to increase the size of the improve the quality of the area's health care workforce to improve access to care. Investments include training and skills-building programs for health care professionals, including nurses and nursing students and students of pharamcy, radiology, and respitatory services from regional schools and training programs.  </t>
  </si>
  <si>
    <t>Contributions of cash or in-kind services to support health improvement efforts in the community. Supports community-based organizations and initiatives that support health and wellness in the region, including cash gifts to STRIDE (Federally-Qualified Health Center) and Rocky Mountain Crisis Partners (mental health crisis prevention organization), as well as in-kind contrbutions of medical equipment and supplies, and medication and lab testing services for low-income and underinsured or uninsured patients.</t>
  </si>
  <si>
    <t>Physical Improvements And Housing</t>
  </si>
  <si>
    <t>Numerous investments and strategic decisions have a bearing on what kinds of benefits a community will – or will not – experience from the healthcare providers in that community. In the spirit of public-private partnerships to improve the health of people living in Wheat Ridge and Jefferson County, the State should consider giving healthcare providers the opportunity to highlight additional community benefits, such as Medicaid and other losses that result from providing critically needed services, especially where those services are needed due to gaps in public systems, or programming or services provided through grants and philanthropy-funded initiatives at the hospitals.
The Colorado General Assembly and the Department of Health Care Policy and Financing have recognized the importance of each of these investments—additional behavioral health services, funding health professional workforce education, encouraging physical and behavioral health integration, and requiring discounted care services in Colorado—through other policy measures. Accordingly, we encourage the Department and the General Assembly to consider broadening the scope of which community benefits warrant inclusion and to permit reporting on investments that are public priorities, but which are not today considered a community benefit by the State's definitions.</t>
  </si>
  <si>
    <t>Katie Tiernan</t>
  </si>
  <si>
    <t>Executive Director, Community Impact</t>
  </si>
  <si>
    <t>303-437-6914</t>
  </si>
  <si>
    <t>katie.tiernanjohnson@imail.org</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</si>
  <si>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</si>
  <si>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</si>
  <si>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</si>
  <si>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 xml:space="preserve">See Summary of the public meeting discussion. Also, findings from the hospital's 2018 Community Health Needs Assessment identified the community health need for Health Professions Education. The hospital serves two primary care Health Provider Shortage Areas, a federal designation that indicates a community does not have adequate health care workforce to meet the needs of its community. At the time of the assessment in 2018, the two designated areas were East Central Lakewood and South Arvada, both relatively close to the hospital within Jefferson County.  This designation indicates a need for health professions education to improve the healthcare workforce in the communies served. </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</si>
  <si>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 A Perfect Homecoming is a program developed with the Senior Resource Center to support seniors discharged from LMC to avoid readmission to the hospital. A variety of interventions are offered to seniors including: care management, meals, in-home care, transportation and minor home repairs. In its first full year of operation, 81% of those participating in the program avoided readmission. Coffey A, Leahy-Warren P, Savage E, Hegarty J, Cornally N, Day MR, Sahm L, O'Connor K, O'Doherty J, Liew A, Sezgin D, O'Caoimh R. Interventions to Promote Early Discharge and Avoid Inappropriate Hospital (Re)Admission: A Systematic Review. Int J Environ Res Public Health. 2019 Jul 10;16(14):2457. doi: 10.3390/ijerph16142457. PMID: 31295933; PMCID: PMC6678887.</t>
  </si>
  <si>
    <t>See Summary of the public meeting discussion and attached Community Health Improvement Plan. Also:
Available evidence supporting community health improvement investments in prevention and control.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Rodriguez, E.M., &amp; Smith, L. Provider Perspectives on Stressors, Support, and Access to Mental Health Care for Latinx Youth. Qualitative Health Research. 2020. 30(4), 547-559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Davis, E. L., Kelly, P. J., Deane, F. P., Baker, A. L., Buckingham, M., Degan, T., &amp; Adams, S. (2020). The relationship between patient-centered care and outcomes in specialist drug and alcohol treatment: A systematic literature review. Substance Abuse, 41(2), 216. https://doi-org.proxymu.wrlc.org/10.1080/08897077.2019.1671940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Leviten-Reid, C., Matthew, R., &amp; Wardley, L. (2020). Sense of community belonging: exploring the impact of housing quality, affordability, and safety among renter households. Journal of Community Practice, 28(1), 18-35.
10.	Cordier, T., Y. Song, J. Cambon, G. S. Haugh, M. Steffen, P. Hardy, M. Staehly, A. Hagan, V. Gopal, P. D. Tye, and A. Renda. 2018. A bold goal: More healthy days through improved community health. Population Health Management 21(3):202–208.
11.	Baggett, T. P., Berkowitz, S. A., Fung, V., &amp; Gaeta, J. M. (2018). Prevalence of housing problems among community health center patients. Jama, 319(7), 717-719.
12.	Gottlieb, L. M., H. Wing, and N. E. Adler. 2017b. A systematic review of interventions on patients’ social and economic needs. American Journal of Preventive Medicine 53(5):719–729.</t>
  </si>
  <si>
    <t>See Summary of the public meeting discussion. Also, findings from the hospital's 2018 Community Health Needs Assessment identified the community health need for Subsidized Health Services. 1) non-Hispanic White people in Jefferson County have higher incidence rates of breast cancer than the Colorado statewide average, indicating a need for oncology care (medical and radiation oncology and breast center). 2)  Just under 6% of adults in Jefferson County have been diagnosed with diabetes, indicating a need for dialysis care. 3) Lutheran is the only labor and delivery hospital in Jefferson County, indicating a need for obstetrical/newborn care and NICU services. 4) In addition to COVID-19 emerging in 2020 having a serious impact on pulmonary health for people who contracted the illness, emergency department utilization data show that heart disease and chronic lower respiratory diseases were two of the top four reasons for emergency department utilization even prior to 2020, indicating a need for cardio-pulmonary rehab services following treatment. 5) West Pines Behavioral Health at Lutheran Medical Center provides evidence-based inpatient and outpatient treatment and aftercare for mental health and substance use disorders. Access to care for mental health and substance use treatment was the No. 1 community health priority identified in the 2018 Community Health Needs Assessment, idicating a need for services.</t>
  </si>
  <si>
    <t>Subsidized Health Services are hospital-provided health services that meet an identified community need that 1) would be unavailable in the community if it were not offered by the hospital; 2) the community's capacity to provide the service would be below the community's need, or 3) the service would become the responsibility of the government or another tax-exempt organization if the hospital no longer provided it. Subsidized Health Services are identified by the hospital under these qualifications and costs reported include the costs of the service after subtracting the cost of charity care, bad debt, and losses from Medicaid and other means-tested government programs. For Lutheran, Subsidized Health Services include: 1) Medical and Radiation Oncology (including infusion center) and the Breast Center, 2) Dialysis, 3) Obstetrics and Newborn and Neonatial Intensive Care Unit (NICU), 4) Cardiac and Pulmonary Rehab, and 5) West Pines Behavioral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</si>
</sst>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6"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u/>
      <sz val="11"/>
      <color rgb="FF1155CC"/>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85">
    <xf numFmtId="0" fontId="0" fillId="0" borderId="0" xfId="0"/>
    <xf numFmtId="0" fontId="2" fillId="0" borderId="0" xfId="1" applyFont="1"/>
    <xf numFmtId="0" fontId="1" fillId="0" borderId="0" xfId="1" applyAlignment="1">
      <alignment horizontal="left" wrapText="1"/>
    </xf>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35" fillId="0" borderId="0" xfId="0" applyFont="1" applyProtection="1">
      <protection locked="0"/>
    </xf>
    <xf numFmtId="15" fontId="0" fillId="2" borderId="1" xfId="0" applyNumberFormat="1" applyFill="1" applyBorder="1" applyProtection="1">
      <protection locked="0"/>
    </xf>
    <xf numFmtId="0" fontId="0" fillId="2" borderId="1" xfId="0" applyFill="1" applyBorder="1" applyAlignment="1" applyProtection="1">
      <alignment wrapText="1"/>
      <protection locked="0"/>
    </xf>
    <xf numFmtId="0" fontId="18" fillId="0" borderId="0" xfId="0" applyFont="1" applyAlignment="1">
      <alignment horizontal="left" wrapText="1"/>
    </xf>
    <xf numFmtId="0" fontId="1" fillId="0" borderId="0" xfId="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4.4" x14ac:dyDescent="0.3"/>
  <cols>
    <col min="1" max="1" width="14.5546875" bestFit="1" customWidth="1"/>
    <col min="2" max="2" width="22.44140625" customWidth="1"/>
  </cols>
  <sheetData>
    <row r="1" spans="1:2" x14ac:dyDescent="0.3">
      <c r="A1" s="45" t="s">
        <v>302</v>
      </c>
      <c r="B1" s="45" t="s">
        <v>303</v>
      </c>
    </row>
    <row r="2" spans="1:2" x14ac:dyDescent="0.3">
      <c r="A2" t="s">
        <v>304</v>
      </c>
      <c r="B2" t="s">
        <v>308</v>
      </c>
    </row>
    <row r="3" spans="1:2" x14ac:dyDescent="0.3">
      <c r="A3" t="s">
        <v>305</v>
      </c>
      <c r="B3" t="s">
        <v>221</v>
      </c>
    </row>
    <row r="4" spans="1:2" x14ac:dyDescent="0.3">
      <c r="A4" t="s">
        <v>306</v>
      </c>
      <c r="B4" s="46">
        <v>44749.459051504629</v>
      </c>
    </row>
    <row r="5" spans="1:2" x14ac:dyDescent="0.3">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2" workbookViewId="0">
      <selection activeCell="C11" sqref="C11"/>
    </sheetView>
  </sheetViews>
  <sheetFormatPr defaultRowHeight="14.4" x14ac:dyDescent="0.3"/>
  <cols>
    <col min="1" max="1" width="0" hidden="1" customWidth="1"/>
    <col min="2" max="2" width="9.109375" style="79"/>
    <col min="3" max="3" width="100.6640625" customWidth="1"/>
    <col min="4" max="4" width="14.6640625" style="8" customWidth="1"/>
  </cols>
  <sheetData>
    <row r="1" spans="1:4" s="8" customFormat="1" hidden="1" x14ac:dyDescent="0.3">
      <c r="B1" s="76" t="s">
        <v>180</v>
      </c>
      <c r="C1" s="8" t="s">
        <v>181</v>
      </c>
      <c r="D1" s="35"/>
    </row>
    <row r="2" spans="1:4" x14ac:dyDescent="0.3">
      <c r="B2" s="77" t="s">
        <v>80</v>
      </c>
    </row>
    <row r="6" spans="1:4" x14ac:dyDescent="0.3">
      <c r="B6" s="77" t="s">
        <v>38</v>
      </c>
    </row>
    <row r="7" spans="1:4" x14ac:dyDescent="0.3">
      <c r="B7" s="78" t="s">
        <v>39</v>
      </c>
    </row>
    <row r="9" spans="1:4" x14ac:dyDescent="0.3">
      <c r="B9" s="78" t="s">
        <v>114</v>
      </c>
    </row>
    <row r="11" spans="1:4" ht="75.75" customHeight="1" x14ac:dyDescent="0.3">
      <c r="A11" s="8" t="s">
        <v>182</v>
      </c>
      <c r="B11" s="79" t="s">
        <v>87</v>
      </c>
      <c r="C11" s="64" t="s">
        <v>1962</v>
      </c>
    </row>
    <row r="12" spans="1:4" x14ac:dyDescent="0.3">
      <c r="A12" s="8" t="s">
        <v>183</v>
      </c>
    </row>
    <row r="13" spans="1:4" ht="75.75" customHeight="1" x14ac:dyDescent="0.3">
      <c r="A13" s="8" t="s">
        <v>184</v>
      </c>
      <c r="B13" s="79" t="s">
        <v>88</v>
      </c>
      <c r="C13" s="64"/>
    </row>
    <row r="14" spans="1:4" x14ac:dyDescent="0.3">
      <c r="A14" s="8" t="s">
        <v>185</v>
      </c>
    </row>
    <row r="15" spans="1:4" ht="75.75" customHeight="1" x14ac:dyDescent="0.3">
      <c r="A15" s="8" t="s">
        <v>186</v>
      </c>
      <c r="B15" s="79" t="s">
        <v>89</v>
      </c>
      <c r="C15" s="64"/>
    </row>
    <row r="16" spans="1:4" x14ac:dyDescent="0.3">
      <c r="A16" s="8" t="s">
        <v>187</v>
      </c>
    </row>
    <row r="17" spans="1:3" ht="75.75" customHeight="1" x14ac:dyDescent="0.35">
      <c r="A17" s="8" t="s">
        <v>188</v>
      </c>
      <c r="B17" s="79" t="s">
        <v>90</v>
      </c>
      <c r="C17" s="65"/>
    </row>
    <row r="18" spans="1:3" x14ac:dyDescent="0.3">
      <c r="A18" s="8" t="s">
        <v>189</v>
      </c>
      <c r="C18" s="4"/>
    </row>
    <row r="19" spans="1:3" ht="75.75" customHeight="1" x14ac:dyDescent="0.3">
      <c r="A19" s="8" t="s">
        <v>190</v>
      </c>
      <c r="B19" s="79" t="s">
        <v>91</v>
      </c>
      <c r="C19" s="64"/>
    </row>
    <row r="20" spans="1:3" x14ac:dyDescent="0.3">
      <c r="A20" s="8" t="s">
        <v>191</v>
      </c>
    </row>
    <row r="21" spans="1:3" ht="75.75" customHeight="1" x14ac:dyDescent="0.3">
      <c r="A21" s="8" t="s">
        <v>192</v>
      </c>
      <c r="B21" s="79" t="s">
        <v>92</v>
      </c>
      <c r="C21" s="64"/>
    </row>
    <row r="22" spans="1:3" x14ac:dyDescent="0.3">
      <c r="A22" s="8" t="s">
        <v>193</v>
      </c>
    </row>
    <row r="23" spans="1:3" ht="75.75" customHeight="1" x14ac:dyDescent="0.3">
      <c r="A23" s="8" t="s">
        <v>194</v>
      </c>
      <c r="B23" s="79" t="s">
        <v>93</v>
      </c>
      <c r="C23" s="64"/>
    </row>
    <row r="24" spans="1:3" x14ac:dyDescent="0.3">
      <c r="A24" s="8" t="s">
        <v>195</v>
      </c>
    </row>
    <row r="25" spans="1:3" ht="75.75" customHeight="1" x14ac:dyDescent="0.3">
      <c r="A25" s="8" t="s">
        <v>196</v>
      </c>
      <c r="B25" s="79" t="s">
        <v>94</v>
      </c>
      <c r="C25" s="64"/>
    </row>
    <row r="26" spans="1:3" x14ac:dyDescent="0.3">
      <c r="A26" s="8" t="s">
        <v>197</v>
      </c>
    </row>
    <row r="27" spans="1:3" ht="75.75" customHeight="1" x14ac:dyDescent="0.3">
      <c r="A27" s="8" t="s">
        <v>198</v>
      </c>
      <c r="B27" s="79" t="s">
        <v>95</v>
      </c>
      <c r="C27" s="64"/>
    </row>
    <row r="28" spans="1:3" x14ac:dyDescent="0.3">
      <c r="A28" s="8" t="s">
        <v>199</v>
      </c>
    </row>
    <row r="29" spans="1:3" ht="75.75" customHeight="1" x14ac:dyDescent="0.3">
      <c r="A29" s="8" t="s">
        <v>200</v>
      </c>
      <c r="B29" s="79" t="s">
        <v>96</v>
      </c>
      <c r="C29" s="64"/>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workbookViewId="0">
      <selection activeCell="C15" sqref="C15"/>
    </sheetView>
  </sheetViews>
  <sheetFormatPr defaultRowHeight="14.4" x14ac:dyDescent="0.3"/>
  <cols>
    <col min="1" max="1" width="0" hidden="1" customWidth="1"/>
    <col min="2" max="2" width="17.6640625" customWidth="1"/>
    <col min="3" max="3" width="100.6640625" customWidth="1"/>
    <col min="4" max="4" width="21.6640625" bestFit="1" customWidth="1"/>
    <col min="5" max="5" width="15.5546875" style="8" hidden="1" customWidth="1"/>
  </cols>
  <sheetData>
    <row r="1" spans="1:5" x14ac:dyDescent="0.3">
      <c r="B1" s="1" t="s">
        <v>80</v>
      </c>
    </row>
    <row r="5" spans="1:5" x14ac:dyDescent="0.3">
      <c r="B5" s="1" t="s">
        <v>40</v>
      </c>
      <c r="E5" s="32"/>
    </row>
    <row r="6" spans="1:5" ht="32.4" customHeight="1" x14ac:dyDescent="0.3">
      <c r="B6" s="84" t="s">
        <v>101</v>
      </c>
      <c r="C6" s="84"/>
    </row>
    <row r="7" spans="1:5" x14ac:dyDescent="0.3">
      <c r="B7" s="2"/>
      <c r="C7" s="2"/>
    </row>
    <row r="8" spans="1:5" ht="32.4" customHeight="1" x14ac:dyDescent="0.3">
      <c r="B8" s="84" t="s">
        <v>41</v>
      </c>
      <c r="C8" s="84"/>
    </row>
    <row r="9" spans="1:5" ht="32.4" customHeight="1" x14ac:dyDescent="0.3">
      <c r="B9" s="2"/>
      <c r="C9" s="2"/>
    </row>
    <row r="10" spans="1:5" hidden="1" x14ac:dyDescent="0.3">
      <c r="C10" s="59" t="s">
        <v>180</v>
      </c>
    </row>
    <row r="11" spans="1:5" x14ac:dyDescent="0.3">
      <c r="A11" s="8" t="s">
        <v>182</v>
      </c>
      <c r="B11" s="11" t="s">
        <v>76</v>
      </c>
      <c r="C11" s="62" t="s">
        <v>1946</v>
      </c>
      <c r="D11" s="8" t="str">
        <f>IF(E11=1,"Information Required.","")</f>
        <v/>
      </c>
      <c r="E11" s="8">
        <f>IF(C11="",1,0)</f>
        <v>0</v>
      </c>
    </row>
    <row r="12" spans="1:5" x14ac:dyDescent="0.3">
      <c r="A12" s="8" t="s">
        <v>183</v>
      </c>
      <c r="B12" s="4" t="s">
        <v>97</v>
      </c>
      <c r="C12" s="62" t="s">
        <v>1963</v>
      </c>
      <c r="D12" s="8" t="str">
        <f t="shared" ref="D12:D15" si="0">IF(E12=1,"Information Required.","")</f>
        <v/>
      </c>
      <c r="E12" s="8">
        <f t="shared" ref="E12:E15" si="1">IF(C12="",1,0)</f>
        <v>0</v>
      </c>
    </row>
    <row r="13" spans="1:5" x14ac:dyDescent="0.3">
      <c r="A13" s="8" t="s">
        <v>184</v>
      </c>
      <c r="B13" s="4" t="s">
        <v>98</v>
      </c>
      <c r="C13" s="62" t="s">
        <v>1964</v>
      </c>
      <c r="D13" s="8" t="str">
        <f t="shared" si="0"/>
        <v/>
      </c>
      <c r="E13" s="8">
        <f t="shared" si="1"/>
        <v>0</v>
      </c>
    </row>
    <row r="14" spans="1:5" x14ac:dyDescent="0.3">
      <c r="A14" s="8" t="s">
        <v>185</v>
      </c>
      <c r="B14" s="4" t="s">
        <v>99</v>
      </c>
      <c r="C14" s="62" t="s">
        <v>1965</v>
      </c>
      <c r="D14" s="8" t="str">
        <f t="shared" si="0"/>
        <v/>
      </c>
      <c r="E14" s="8">
        <f t="shared" si="1"/>
        <v>0</v>
      </c>
    </row>
    <row r="15" spans="1:5" x14ac:dyDescent="0.3">
      <c r="A15" s="8" t="s">
        <v>186</v>
      </c>
      <c r="B15" s="4" t="s">
        <v>100</v>
      </c>
      <c r="C15" s="62" t="s">
        <v>1966</v>
      </c>
      <c r="D15" s="8" t="str">
        <f t="shared" si="0"/>
        <v/>
      </c>
      <c r="E15" s="8">
        <f t="shared" si="1"/>
        <v>0</v>
      </c>
    </row>
    <row r="17" spans="5:5" x14ac:dyDescent="0.3">
      <c r="E17" s="8">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workbookViewId="0">
      <selection activeCell="E15" sqref="E15"/>
    </sheetView>
  </sheetViews>
  <sheetFormatPr defaultRowHeight="14.4" x14ac:dyDescent="0.3"/>
  <cols>
    <col min="1" max="1" width="131" customWidth="1"/>
  </cols>
  <sheetData>
    <row r="1" spans="1:1" x14ac:dyDescent="0.3">
      <c r="A1" s="1" t="s">
        <v>80</v>
      </c>
    </row>
    <row r="5" spans="1:1" x14ac:dyDescent="0.3">
      <c r="A5" s="1" t="s">
        <v>42</v>
      </c>
    </row>
    <row r="6" spans="1:1" x14ac:dyDescent="0.3">
      <c r="A6" s="1"/>
    </row>
    <row r="7" spans="1:1" x14ac:dyDescent="0.3">
      <c r="A7" s="2" t="s">
        <v>64</v>
      </c>
    </row>
    <row r="8" spans="1:1" x14ac:dyDescent="0.3">
      <c r="A8" s="2"/>
    </row>
    <row r="9" spans="1:1" ht="28.8" x14ac:dyDescent="0.3">
      <c r="A9" s="2" t="s">
        <v>65</v>
      </c>
    </row>
    <row r="10" spans="1:1" x14ac:dyDescent="0.3">
      <c r="A10" s="2"/>
    </row>
    <row r="11" spans="1:1" ht="28.8" x14ac:dyDescent="0.3">
      <c r="A11" s="2" t="s">
        <v>66</v>
      </c>
    </row>
    <row r="12" spans="1:1" x14ac:dyDescent="0.3">
      <c r="A12" s="2"/>
    </row>
    <row r="13" spans="1:1" x14ac:dyDescent="0.3">
      <c r="A13" s="2" t="s">
        <v>67</v>
      </c>
    </row>
    <row r="14" spans="1:1" x14ac:dyDescent="0.3">
      <c r="A14" s="2"/>
    </row>
    <row r="15" spans="1:1" x14ac:dyDescent="0.3">
      <c r="A15" s="2" t="s">
        <v>68</v>
      </c>
    </row>
    <row r="16" spans="1:1" x14ac:dyDescent="0.3">
      <c r="A16" s="2"/>
    </row>
    <row r="17" spans="1:1" x14ac:dyDescent="0.3">
      <c r="A17" s="2" t="s">
        <v>69</v>
      </c>
    </row>
    <row r="18" spans="1:1" x14ac:dyDescent="0.3">
      <c r="A18" s="2"/>
    </row>
    <row r="19" spans="1:1" ht="57.6" x14ac:dyDescent="0.3">
      <c r="A19" s="2" t="s">
        <v>70</v>
      </c>
    </row>
    <row r="20" spans="1:1" x14ac:dyDescent="0.3">
      <c r="A20" s="6" t="s">
        <v>43</v>
      </c>
    </row>
    <row r="21" spans="1:1" ht="28.8" x14ac:dyDescent="0.3">
      <c r="A21" s="6" t="s">
        <v>44</v>
      </c>
    </row>
    <row r="22" spans="1:1" ht="28.8" x14ac:dyDescent="0.3">
      <c r="A22" s="6" t="s">
        <v>45</v>
      </c>
    </row>
    <row r="23" spans="1:1" x14ac:dyDescent="0.3">
      <c r="A23" s="6" t="s">
        <v>46</v>
      </c>
    </row>
    <row r="24" spans="1:1" x14ac:dyDescent="0.3">
      <c r="A24" s="6" t="s">
        <v>47</v>
      </c>
    </row>
    <row r="25" spans="1:1" x14ac:dyDescent="0.3">
      <c r="A25" s="2" t="s">
        <v>48</v>
      </c>
    </row>
    <row r="26" spans="1:1" x14ac:dyDescent="0.3">
      <c r="A26" s="6" t="s">
        <v>49</v>
      </c>
    </row>
    <row r="27" spans="1:1" x14ac:dyDescent="0.3">
      <c r="A27" s="6" t="s">
        <v>50</v>
      </c>
    </row>
    <row r="28" spans="1:1" x14ac:dyDescent="0.3">
      <c r="A28" s="6"/>
    </row>
    <row r="29" spans="1:1" x14ac:dyDescent="0.3">
      <c r="A29" s="2" t="s">
        <v>71</v>
      </c>
    </row>
    <row r="30" spans="1:1" ht="86.4" x14ac:dyDescent="0.3">
      <c r="A30" s="2" t="s">
        <v>72</v>
      </c>
    </row>
    <row r="31" spans="1:1" x14ac:dyDescent="0.3">
      <c r="A31" s="2"/>
    </row>
    <row r="32" spans="1:1" ht="57.6" x14ac:dyDescent="0.3">
      <c r="A32" s="2" t="s">
        <v>73</v>
      </c>
    </row>
    <row r="33" spans="1:1" x14ac:dyDescent="0.3">
      <c r="A33" s="6" t="s">
        <v>51</v>
      </c>
    </row>
    <row r="34" spans="1:1" x14ac:dyDescent="0.3">
      <c r="A34" s="6" t="s">
        <v>52</v>
      </c>
    </row>
    <row r="35" spans="1:1" x14ac:dyDescent="0.3">
      <c r="A35" s="6" t="s">
        <v>53</v>
      </c>
    </row>
    <row r="36" spans="1:1" x14ac:dyDescent="0.3">
      <c r="A36" s="6" t="s">
        <v>54</v>
      </c>
    </row>
    <row r="37" spans="1:1" x14ac:dyDescent="0.3">
      <c r="A37" s="6" t="s">
        <v>55</v>
      </c>
    </row>
    <row r="39" spans="1:1" x14ac:dyDescent="0.3">
      <c r="A39" s="3" t="s">
        <v>56</v>
      </c>
    </row>
    <row r="40" spans="1:1" ht="57.6" x14ac:dyDescent="0.3">
      <c r="A40" s="6" t="s">
        <v>57</v>
      </c>
    </row>
    <row r="41" spans="1:1" x14ac:dyDescent="0.3">
      <c r="A41" s="6" t="s">
        <v>58</v>
      </c>
    </row>
    <row r="42" spans="1:1" x14ac:dyDescent="0.3">
      <c r="A42" s="6" t="s">
        <v>59</v>
      </c>
    </row>
    <row r="43" spans="1:1" x14ac:dyDescent="0.3">
      <c r="A43" s="2"/>
    </row>
    <row r="44" spans="1:1" ht="28.8"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zoomScaleNormal="100" workbookViewId="0">
      <selection activeCell="E15" sqref="E15"/>
    </sheetView>
  </sheetViews>
  <sheetFormatPr defaultColWidth="8.88671875" defaultRowHeight="14.4" x14ac:dyDescent="0.3"/>
  <cols>
    <col min="1" max="1" width="35.33203125" style="28" customWidth="1"/>
    <col min="2" max="2" width="82.88671875" style="26" customWidth="1"/>
    <col min="3" max="3" width="42.88671875" style="27" customWidth="1"/>
    <col min="4" max="4" width="81.109375" style="28" customWidth="1"/>
    <col min="5" max="16384" width="8.88671875" style="28"/>
  </cols>
  <sheetData>
    <row r="1" spans="1:3" x14ac:dyDescent="0.3">
      <c r="A1" s="1" t="s">
        <v>80</v>
      </c>
    </row>
    <row r="5" spans="1:3" x14ac:dyDescent="0.3">
      <c r="A5" s="30" t="s">
        <v>176</v>
      </c>
    </row>
    <row r="6" spans="1:3" s="26" customFormat="1" ht="64.2" customHeight="1" thickBot="1" x14ac:dyDescent="0.35">
      <c r="A6" s="48" t="s">
        <v>146</v>
      </c>
      <c r="B6" s="48" t="s">
        <v>147</v>
      </c>
      <c r="C6" s="49" t="s">
        <v>148</v>
      </c>
    </row>
    <row r="7" spans="1:3" ht="82.95" customHeight="1" x14ac:dyDescent="0.3">
      <c r="A7" s="50" t="s">
        <v>149</v>
      </c>
      <c r="B7" s="50" t="s">
        <v>150</v>
      </c>
      <c r="C7" s="51" t="s">
        <v>151</v>
      </c>
    </row>
    <row r="8" spans="1:3" ht="36" customHeight="1" x14ac:dyDescent="0.3">
      <c r="A8" s="52" t="s">
        <v>152</v>
      </c>
      <c r="B8" s="52" t="s">
        <v>153</v>
      </c>
      <c r="C8" s="53" t="s">
        <v>151</v>
      </c>
    </row>
    <row r="9" spans="1:3" ht="70.2" customHeight="1" x14ac:dyDescent="0.3">
      <c r="A9" s="54" t="s">
        <v>154</v>
      </c>
      <c r="B9" s="54" t="s">
        <v>155</v>
      </c>
      <c r="C9" s="55" t="s">
        <v>156</v>
      </c>
    </row>
    <row r="10" spans="1:3" ht="226.2" customHeight="1" x14ac:dyDescent="0.3">
      <c r="A10" s="52" t="s">
        <v>157</v>
      </c>
      <c r="B10" s="52" t="s">
        <v>158</v>
      </c>
      <c r="C10" s="53" t="s">
        <v>151</v>
      </c>
    </row>
    <row r="11" spans="1:3" ht="50.4" customHeight="1" x14ac:dyDescent="0.3">
      <c r="A11" s="54" t="s">
        <v>159</v>
      </c>
      <c r="B11" s="54" t="s">
        <v>160</v>
      </c>
      <c r="C11" s="55" t="s">
        <v>156</v>
      </c>
    </row>
    <row r="12" spans="1:3" ht="51" customHeight="1" x14ac:dyDescent="0.3">
      <c r="A12" s="52" t="s">
        <v>161</v>
      </c>
      <c r="B12" s="52" t="s">
        <v>162</v>
      </c>
      <c r="C12" s="53" t="s">
        <v>156</v>
      </c>
    </row>
    <row r="13" spans="1:3" ht="52.2" customHeight="1" x14ac:dyDescent="0.3">
      <c r="A13" s="54" t="s">
        <v>163</v>
      </c>
      <c r="B13" s="54" t="s">
        <v>164</v>
      </c>
      <c r="C13" s="55" t="s">
        <v>156</v>
      </c>
    </row>
    <row r="14" spans="1:3" ht="69.599999999999994" customHeight="1" x14ac:dyDescent="0.3">
      <c r="A14" s="52" t="s">
        <v>165</v>
      </c>
      <c r="B14" s="52" t="s">
        <v>166</v>
      </c>
      <c r="C14" s="53" t="s">
        <v>167</v>
      </c>
    </row>
    <row r="15" spans="1:3" ht="68.400000000000006" customHeight="1" x14ac:dyDescent="0.3">
      <c r="A15" s="56" t="s">
        <v>168</v>
      </c>
      <c r="B15" s="56" t="s">
        <v>169</v>
      </c>
      <c r="C15" s="47" t="s">
        <v>170</v>
      </c>
    </row>
    <row r="16" spans="1:3" ht="34.950000000000003" customHeight="1" x14ac:dyDescent="0.3"/>
    <row r="17" spans="1:3" s="26" customFormat="1" ht="19.95" customHeight="1" thickBot="1" x14ac:dyDescent="0.35">
      <c r="A17" s="48" t="s">
        <v>171</v>
      </c>
      <c r="B17" s="48" t="s">
        <v>147</v>
      </c>
      <c r="C17" s="49" t="s">
        <v>172</v>
      </c>
    </row>
    <row r="18" spans="1:3" ht="144" x14ac:dyDescent="0.3">
      <c r="A18" s="57" t="s">
        <v>173</v>
      </c>
      <c r="B18" s="57" t="s">
        <v>174</v>
      </c>
      <c r="C18" s="58"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4.4" x14ac:dyDescent="0.3"/>
  <cols>
    <col min="1" max="1" width="21" bestFit="1" customWidth="1"/>
    <col min="2" max="2" width="54.33203125" bestFit="1" customWidth="1"/>
    <col min="3" max="3" width="13.44140625" bestFit="1" customWidth="1"/>
    <col min="4" max="4" width="9.44140625" bestFit="1" customWidth="1"/>
    <col min="5" max="5" width="33.33203125" bestFit="1" customWidth="1"/>
    <col min="6" max="8" width="11.44140625" bestFit="1" customWidth="1"/>
    <col min="9" max="9" width="10.88671875" bestFit="1" customWidth="1"/>
    <col min="10" max="10" width="14" bestFit="1" customWidth="1"/>
    <col min="11" max="11" width="12.109375" bestFit="1" customWidth="1"/>
    <col min="12" max="12" width="14.6640625" bestFit="1" customWidth="1"/>
    <col min="13" max="13" width="12.109375" style="23" bestFit="1" customWidth="1"/>
    <col min="14" max="14" width="15.33203125" style="23" bestFit="1" customWidth="1"/>
    <col min="15" max="15" width="100.6640625" style="25" customWidth="1"/>
  </cols>
  <sheetData>
    <row r="3" spans="1:15" x14ac:dyDescent="0.3">
      <c r="A3" t="s">
        <v>120</v>
      </c>
      <c r="C3" t="s">
        <v>123</v>
      </c>
      <c r="E3" t="s">
        <v>126</v>
      </c>
      <c r="F3" t="s">
        <v>128</v>
      </c>
      <c r="G3" t="s">
        <v>128</v>
      </c>
      <c r="H3" t="s">
        <v>128</v>
      </c>
      <c r="J3" t="s">
        <v>128</v>
      </c>
      <c r="K3" t="s">
        <v>134</v>
      </c>
      <c r="L3" t="s">
        <v>136</v>
      </c>
      <c r="M3" s="23" t="s">
        <v>138</v>
      </c>
      <c r="N3" s="23" t="s">
        <v>140</v>
      </c>
      <c r="O3" s="25" t="s">
        <v>142</v>
      </c>
    </row>
    <row r="4" spans="1:15" x14ac:dyDescent="0.3">
      <c r="A4" t="s">
        <v>119</v>
      </c>
      <c r="B4" t="s">
        <v>121</v>
      </c>
      <c r="C4" t="s">
        <v>122</v>
      </c>
      <c r="D4" t="s">
        <v>124</v>
      </c>
      <c r="E4" t="s">
        <v>125</v>
      </c>
      <c r="F4" t="s">
        <v>127</v>
      </c>
      <c r="G4" t="s">
        <v>129</v>
      </c>
      <c r="H4" t="s">
        <v>130</v>
      </c>
      <c r="I4" t="s">
        <v>131</v>
      </c>
      <c r="J4" t="s">
        <v>132</v>
      </c>
      <c r="K4" t="s">
        <v>133</v>
      </c>
      <c r="L4" t="s">
        <v>135</v>
      </c>
      <c r="M4" s="23" t="s">
        <v>137</v>
      </c>
      <c r="N4" s="23" t="s">
        <v>139</v>
      </c>
      <c r="O4" s="25" t="s">
        <v>141</v>
      </c>
    </row>
    <row r="5" spans="1:15" x14ac:dyDescent="0.3">
      <c r="A5" t="s">
        <v>143</v>
      </c>
      <c r="B5" t="s">
        <v>223</v>
      </c>
      <c r="C5" t="b">
        <v>0</v>
      </c>
      <c r="F5" t="b">
        <v>1</v>
      </c>
      <c r="L5">
        <v>1</v>
      </c>
    </row>
    <row r="6" spans="1:15" ht="57.6" x14ac:dyDescent="0.3">
      <c r="A6" t="s">
        <v>116</v>
      </c>
      <c r="B6" s="24" t="s">
        <v>224</v>
      </c>
      <c r="C6" t="b">
        <v>0</v>
      </c>
      <c r="E6">
        <v>-1</v>
      </c>
      <c r="G6" t="b">
        <v>1</v>
      </c>
      <c r="H6" t="b">
        <v>1</v>
      </c>
      <c r="I6" t="s">
        <v>309</v>
      </c>
      <c r="J6" t="b">
        <v>0</v>
      </c>
      <c r="K6" t="s">
        <v>310</v>
      </c>
      <c r="O6" s="25" t="s">
        <v>144</v>
      </c>
    </row>
    <row r="7" spans="1:15" ht="57.6" x14ac:dyDescent="0.3">
      <c r="A7" t="s">
        <v>116</v>
      </c>
      <c r="B7" s="24" t="s">
        <v>311</v>
      </c>
      <c r="C7" t="b">
        <v>0</v>
      </c>
      <c r="E7">
        <v>-1</v>
      </c>
      <c r="G7" t="b">
        <v>1</v>
      </c>
      <c r="H7" t="b">
        <v>1</v>
      </c>
      <c r="I7" t="s">
        <v>312</v>
      </c>
      <c r="J7" t="b">
        <v>0</v>
      </c>
      <c r="K7" t="s">
        <v>313</v>
      </c>
      <c r="O7" s="25" t="s">
        <v>144</v>
      </c>
    </row>
    <row r="8" spans="1:15" ht="57.6" x14ac:dyDescent="0.3">
      <c r="A8" t="s">
        <v>116</v>
      </c>
      <c r="B8" s="24" t="s">
        <v>220</v>
      </c>
      <c r="C8" t="b">
        <v>0</v>
      </c>
      <c r="E8">
        <v>-1</v>
      </c>
      <c r="G8" t="b">
        <v>1</v>
      </c>
      <c r="H8" t="b">
        <v>1</v>
      </c>
      <c r="I8" t="s">
        <v>314</v>
      </c>
      <c r="J8" t="b">
        <v>0</v>
      </c>
      <c r="K8" t="s">
        <v>145</v>
      </c>
      <c r="O8" s="25" t="s">
        <v>144</v>
      </c>
    </row>
    <row r="9" spans="1:15" ht="57.6" x14ac:dyDescent="0.3">
      <c r="A9" t="s">
        <v>116</v>
      </c>
      <c r="B9" s="24" t="s">
        <v>115</v>
      </c>
      <c r="C9" t="b">
        <v>0</v>
      </c>
      <c r="E9">
        <v>-1</v>
      </c>
      <c r="G9" t="b">
        <v>1</v>
      </c>
      <c r="H9" t="b">
        <v>1</v>
      </c>
      <c r="I9" t="s">
        <v>315</v>
      </c>
      <c r="J9" t="b">
        <v>0</v>
      </c>
      <c r="K9" t="s">
        <v>316</v>
      </c>
      <c r="O9" s="25" t="s">
        <v>144</v>
      </c>
    </row>
    <row r="10" spans="1:15" ht="57.6" x14ac:dyDescent="0.3">
      <c r="A10" t="s">
        <v>116</v>
      </c>
      <c r="B10" s="24" t="s">
        <v>1</v>
      </c>
      <c r="C10" t="b">
        <v>0</v>
      </c>
      <c r="E10">
        <v>-1</v>
      </c>
      <c r="G10" t="b">
        <v>1</v>
      </c>
      <c r="H10" t="b">
        <v>1</v>
      </c>
      <c r="I10" t="s">
        <v>317</v>
      </c>
      <c r="J10" t="b">
        <v>0</v>
      </c>
      <c r="K10" t="s">
        <v>318</v>
      </c>
      <c r="O10" s="25" t="s">
        <v>144</v>
      </c>
    </row>
    <row r="11" spans="1:15" ht="57.6" x14ac:dyDescent="0.3">
      <c r="A11" t="s">
        <v>116</v>
      </c>
      <c r="B11" s="24" t="s">
        <v>8</v>
      </c>
      <c r="C11" t="b">
        <v>0</v>
      </c>
      <c r="E11">
        <v>-1</v>
      </c>
      <c r="G11" t="b">
        <v>1</v>
      </c>
      <c r="H11" t="b">
        <v>1</v>
      </c>
      <c r="I11" t="s">
        <v>319</v>
      </c>
      <c r="J11" t="b">
        <v>0</v>
      </c>
      <c r="K11" t="s">
        <v>320</v>
      </c>
      <c r="O11" s="25" t="s">
        <v>144</v>
      </c>
    </row>
    <row r="12" spans="1:15" ht="57.6" x14ac:dyDescent="0.3">
      <c r="A12" t="s">
        <v>116</v>
      </c>
      <c r="B12" s="24" t="s">
        <v>117</v>
      </c>
      <c r="C12" t="b">
        <v>0</v>
      </c>
      <c r="E12">
        <v>-1</v>
      </c>
      <c r="G12" t="b">
        <v>1</v>
      </c>
      <c r="H12" t="b">
        <v>1</v>
      </c>
      <c r="I12" t="s">
        <v>321</v>
      </c>
      <c r="J12" t="b">
        <v>0</v>
      </c>
      <c r="K12" t="s">
        <v>322</v>
      </c>
      <c r="O12" s="25" t="s">
        <v>144</v>
      </c>
    </row>
    <row r="13" spans="1:15" ht="57.6" x14ac:dyDescent="0.3">
      <c r="A13" t="s">
        <v>116</v>
      </c>
      <c r="B13" s="24" t="s">
        <v>118</v>
      </c>
      <c r="C13" t="b">
        <v>0</v>
      </c>
      <c r="E13">
        <v>-1</v>
      </c>
      <c r="G13" t="b">
        <v>1</v>
      </c>
      <c r="H13" t="b">
        <v>1</v>
      </c>
      <c r="I13" t="s">
        <v>323</v>
      </c>
      <c r="J13" t="b">
        <v>0</v>
      </c>
      <c r="K13" t="s">
        <v>324</v>
      </c>
      <c r="O13" s="25" t="s">
        <v>144</v>
      </c>
    </row>
    <row r="14" spans="1:15" ht="57.6" x14ac:dyDescent="0.3">
      <c r="A14" t="s">
        <v>116</v>
      </c>
      <c r="B14" s="24" t="s">
        <v>38</v>
      </c>
      <c r="C14" t="b">
        <v>0</v>
      </c>
      <c r="E14">
        <v>-1</v>
      </c>
      <c r="G14" t="b">
        <v>1</v>
      </c>
      <c r="H14" t="b">
        <v>1</v>
      </c>
      <c r="I14" t="s">
        <v>325</v>
      </c>
      <c r="J14" t="b">
        <v>0</v>
      </c>
      <c r="K14" t="s">
        <v>322</v>
      </c>
      <c r="O14" s="25" t="s">
        <v>144</v>
      </c>
    </row>
    <row r="15" spans="1:15" ht="57.6" x14ac:dyDescent="0.3">
      <c r="A15" t="s">
        <v>116</v>
      </c>
      <c r="B15" s="24" t="s">
        <v>40</v>
      </c>
      <c r="C15" t="b">
        <v>0</v>
      </c>
      <c r="E15">
        <v>-1</v>
      </c>
      <c r="G15" t="b">
        <v>1</v>
      </c>
      <c r="H15" t="b">
        <v>1</v>
      </c>
      <c r="I15" t="s">
        <v>326</v>
      </c>
      <c r="J15" t="b">
        <v>0</v>
      </c>
      <c r="K15" t="s">
        <v>322</v>
      </c>
      <c r="O15" s="25" t="s">
        <v>144</v>
      </c>
    </row>
    <row r="16" spans="1:15" ht="57.6" x14ac:dyDescent="0.3">
      <c r="A16" t="s">
        <v>116</v>
      </c>
      <c r="B16" s="24" t="s">
        <v>60</v>
      </c>
      <c r="C16" t="b">
        <v>0</v>
      </c>
      <c r="E16">
        <v>-1</v>
      </c>
      <c r="G16" t="b">
        <v>1</v>
      </c>
      <c r="H16" t="b">
        <v>1</v>
      </c>
      <c r="I16" t="s">
        <v>327</v>
      </c>
      <c r="J16" t="b">
        <v>0</v>
      </c>
      <c r="K16" t="s">
        <v>145</v>
      </c>
      <c r="O16" s="25" t="s">
        <v>144</v>
      </c>
    </row>
    <row r="17" spans="1:15" ht="57.6" x14ac:dyDescent="0.3">
      <c r="A17" t="s">
        <v>116</v>
      </c>
      <c r="B17" s="24" t="s">
        <v>328</v>
      </c>
      <c r="C17" t="b">
        <v>0</v>
      </c>
      <c r="E17">
        <v>2</v>
      </c>
      <c r="G17" t="b">
        <v>1</v>
      </c>
      <c r="H17" t="b">
        <v>1</v>
      </c>
      <c r="I17" t="s">
        <v>329</v>
      </c>
      <c r="J17" t="b">
        <v>0</v>
      </c>
      <c r="K17" t="s">
        <v>145</v>
      </c>
      <c r="O17" s="25" t="s">
        <v>144</v>
      </c>
    </row>
    <row r="18" spans="1:15" ht="57.6" x14ac:dyDescent="0.3">
      <c r="A18" t="s">
        <v>116</v>
      </c>
      <c r="B18" s="24" t="s">
        <v>330</v>
      </c>
      <c r="C18" t="b">
        <v>0</v>
      </c>
      <c r="E18">
        <v>2</v>
      </c>
      <c r="G18" t="b">
        <v>1</v>
      </c>
      <c r="H18" t="b">
        <v>1</v>
      </c>
      <c r="I18" t="s">
        <v>331</v>
      </c>
      <c r="J18" t="b">
        <v>0</v>
      </c>
      <c r="K18" t="s">
        <v>145</v>
      </c>
      <c r="O18" s="25" t="s">
        <v>144</v>
      </c>
    </row>
    <row r="19" spans="1:15" ht="57.6" x14ac:dyDescent="0.3">
      <c r="A19" t="s">
        <v>116</v>
      </c>
      <c r="B19" s="24" t="s">
        <v>177</v>
      </c>
      <c r="C19" t="b">
        <v>0</v>
      </c>
      <c r="E19">
        <v>-1</v>
      </c>
      <c r="G19" t="b">
        <v>1</v>
      </c>
      <c r="H19" t="b">
        <v>1</v>
      </c>
      <c r="I19" t="s">
        <v>332</v>
      </c>
      <c r="J19" t="b">
        <v>0</v>
      </c>
      <c r="K19" t="s">
        <v>145</v>
      </c>
      <c r="O19" s="25" t="s">
        <v>144</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4.4" x14ac:dyDescent="0.3"/>
  <sheetData>
    <row r="1" spans="1:29" x14ac:dyDescent="0.3">
      <c r="A1" s="45" t="s">
        <v>225</v>
      </c>
      <c r="B1" s="45" t="s">
        <v>226</v>
      </c>
      <c r="C1" s="45" t="s">
        <v>227</v>
      </c>
      <c r="D1" s="45" t="s">
        <v>228</v>
      </c>
      <c r="E1" s="45" t="s">
        <v>229</v>
      </c>
      <c r="F1" s="45" t="s">
        <v>230</v>
      </c>
      <c r="G1" s="45" t="s">
        <v>231</v>
      </c>
      <c r="H1" s="45" t="s">
        <v>232</v>
      </c>
      <c r="I1" s="45" t="s">
        <v>233</v>
      </c>
      <c r="J1" s="45" t="s">
        <v>234</v>
      </c>
      <c r="K1" s="45" t="s">
        <v>235</v>
      </c>
      <c r="L1" s="45" t="s">
        <v>236</v>
      </c>
      <c r="M1" s="45" t="s">
        <v>237</v>
      </c>
      <c r="N1" s="45" t="s">
        <v>238</v>
      </c>
      <c r="O1" s="45" t="s">
        <v>239</v>
      </c>
      <c r="P1" s="45" t="s">
        <v>240</v>
      </c>
      <c r="Q1" s="45" t="s">
        <v>241</v>
      </c>
      <c r="R1" s="45" t="s">
        <v>242</v>
      </c>
      <c r="S1" s="45" t="s">
        <v>243</v>
      </c>
      <c r="T1" s="45" t="s">
        <v>244</v>
      </c>
      <c r="U1" s="45" t="s">
        <v>245</v>
      </c>
      <c r="V1" s="45" t="s">
        <v>246</v>
      </c>
      <c r="W1" s="45" t="s">
        <v>247</v>
      </c>
      <c r="X1" s="45" t="s">
        <v>248</v>
      </c>
      <c r="Y1" s="45" t="s">
        <v>249</v>
      </c>
      <c r="Z1" s="45" t="s">
        <v>250</v>
      </c>
      <c r="AA1" s="45" t="s">
        <v>251</v>
      </c>
      <c r="AB1" s="45" t="s">
        <v>252</v>
      </c>
      <c r="AC1" s="45" t="s">
        <v>253</v>
      </c>
    </row>
    <row r="2" spans="1:29" x14ac:dyDescent="0.3">
      <c r="A2">
        <v>1</v>
      </c>
      <c r="B2" t="s">
        <v>334</v>
      </c>
      <c r="C2" t="s">
        <v>335</v>
      </c>
      <c r="D2" t="s">
        <v>336</v>
      </c>
      <c r="E2" t="s">
        <v>337</v>
      </c>
      <c r="V2" t="s">
        <v>220</v>
      </c>
      <c r="W2" t="s">
        <v>314</v>
      </c>
      <c r="X2" t="s">
        <v>338</v>
      </c>
      <c r="Y2">
        <v>7</v>
      </c>
      <c r="Z2">
        <v>16</v>
      </c>
      <c r="AA2">
        <v>1</v>
      </c>
      <c r="AB2">
        <v>3</v>
      </c>
      <c r="AC2">
        <v>5</v>
      </c>
    </row>
    <row r="3" spans="1:29" x14ac:dyDescent="0.3">
      <c r="A3">
        <v>2</v>
      </c>
      <c r="B3" t="s">
        <v>339</v>
      </c>
      <c r="C3" t="s">
        <v>340</v>
      </c>
      <c r="V3" t="s">
        <v>220</v>
      </c>
      <c r="W3" t="s">
        <v>314</v>
      </c>
      <c r="X3" t="s">
        <v>341</v>
      </c>
      <c r="Y3">
        <v>7</v>
      </c>
      <c r="Z3">
        <v>16</v>
      </c>
      <c r="AA3">
        <v>3</v>
      </c>
      <c r="AB3">
        <v>3</v>
      </c>
      <c r="AC3">
        <v>5</v>
      </c>
    </row>
    <row r="4" spans="1:29" x14ac:dyDescent="0.3">
      <c r="A4">
        <v>3</v>
      </c>
      <c r="B4" t="s">
        <v>342</v>
      </c>
      <c r="C4" t="s">
        <v>343</v>
      </c>
      <c r="V4" t="s">
        <v>220</v>
      </c>
      <c r="W4" t="s">
        <v>314</v>
      </c>
      <c r="X4" t="s">
        <v>344</v>
      </c>
      <c r="Y4">
        <v>9</v>
      </c>
      <c r="Z4">
        <v>16</v>
      </c>
      <c r="AA4">
        <v>1</v>
      </c>
      <c r="AB4">
        <v>3</v>
      </c>
      <c r="AC4">
        <v>5</v>
      </c>
    </row>
    <row r="5" spans="1:29" x14ac:dyDescent="0.3">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3">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3">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3">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3">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3">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3">
      <c r="A11">
        <v>10</v>
      </c>
      <c r="B11" t="s">
        <v>334</v>
      </c>
      <c r="C11" t="s">
        <v>357</v>
      </c>
      <c r="D11" t="s">
        <v>358</v>
      </c>
      <c r="E11" t="s">
        <v>115</v>
      </c>
      <c r="V11" t="s">
        <v>115</v>
      </c>
      <c r="W11" t="s">
        <v>315</v>
      </c>
      <c r="X11" t="s">
        <v>359</v>
      </c>
      <c r="Y11">
        <v>7</v>
      </c>
      <c r="Z11">
        <v>9</v>
      </c>
      <c r="AA11">
        <v>1</v>
      </c>
      <c r="AB11">
        <v>3</v>
      </c>
      <c r="AC11">
        <v>6</v>
      </c>
    </row>
    <row r="12" spans="1:29" x14ac:dyDescent="0.3">
      <c r="A12">
        <v>11</v>
      </c>
      <c r="B12" t="s">
        <v>339</v>
      </c>
      <c r="C12" t="s">
        <v>360</v>
      </c>
      <c r="V12" t="s">
        <v>115</v>
      </c>
      <c r="W12" t="s">
        <v>315</v>
      </c>
      <c r="X12" t="s">
        <v>361</v>
      </c>
      <c r="Y12">
        <v>7</v>
      </c>
      <c r="Z12">
        <v>9</v>
      </c>
      <c r="AA12">
        <v>3</v>
      </c>
      <c r="AB12">
        <v>3</v>
      </c>
      <c r="AC12">
        <v>6</v>
      </c>
    </row>
    <row r="13" spans="1:29" x14ac:dyDescent="0.3">
      <c r="A13">
        <v>12</v>
      </c>
      <c r="B13" t="s">
        <v>342</v>
      </c>
      <c r="C13" t="s">
        <v>362</v>
      </c>
      <c r="V13" t="s">
        <v>115</v>
      </c>
      <c r="W13" t="s">
        <v>315</v>
      </c>
      <c r="X13" t="s">
        <v>363</v>
      </c>
      <c r="Y13">
        <v>8</v>
      </c>
      <c r="Z13">
        <v>9</v>
      </c>
      <c r="AA13">
        <v>1</v>
      </c>
      <c r="AB13">
        <v>3</v>
      </c>
      <c r="AC13">
        <v>6</v>
      </c>
    </row>
    <row r="14" spans="1:29" x14ac:dyDescent="0.3">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3">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3">
      <c r="A16">
        <v>15</v>
      </c>
      <c r="B16" t="s">
        <v>334</v>
      </c>
      <c r="C16" t="s">
        <v>367</v>
      </c>
      <c r="D16" t="s">
        <v>368</v>
      </c>
      <c r="E16" t="s">
        <v>369</v>
      </c>
      <c r="V16" t="s">
        <v>8</v>
      </c>
      <c r="W16" t="s">
        <v>319</v>
      </c>
      <c r="X16" t="s">
        <v>370</v>
      </c>
      <c r="Y16">
        <v>1</v>
      </c>
      <c r="Z16">
        <v>22</v>
      </c>
      <c r="AA16">
        <v>1</v>
      </c>
      <c r="AB16">
        <v>3</v>
      </c>
      <c r="AC16">
        <v>8</v>
      </c>
    </row>
    <row r="17" spans="1:29" x14ac:dyDescent="0.3">
      <c r="A17">
        <v>16</v>
      </c>
      <c r="B17" t="s">
        <v>339</v>
      </c>
      <c r="C17" t="s">
        <v>371</v>
      </c>
      <c r="V17" t="s">
        <v>8</v>
      </c>
      <c r="W17" t="s">
        <v>319</v>
      </c>
      <c r="X17" t="s">
        <v>372</v>
      </c>
      <c r="Y17">
        <v>1</v>
      </c>
      <c r="Z17">
        <v>22</v>
      </c>
      <c r="AA17">
        <v>2</v>
      </c>
      <c r="AB17">
        <v>3</v>
      </c>
      <c r="AC17">
        <v>8</v>
      </c>
    </row>
    <row r="18" spans="1:29" x14ac:dyDescent="0.3">
      <c r="A18">
        <v>17</v>
      </c>
      <c r="B18" t="s">
        <v>342</v>
      </c>
      <c r="C18" t="s">
        <v>373</v>
      </c>
      <c r="V18" t="s">
        <v>8</v>
      </c>
      <c r="W18" t="s">
        <v>319</v>
      </c>
      <c r="X18" t="s">
        <v>374</v>
      </c>
      <c r="Y18">
        <v>9</v>
      </c>
      <c r="Z18">
        <v>22</v>
      </c>
      <c r="AA18">
        <v>1</v>
      </c>
      <c r="AB18">
        <v>3</v>
      </c>
      <c r="AC18">
        <v>8</v>
      </c>
    </row>
    <row r="19" spans="1:29" x14ac:dyDescent="0.3">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3">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3">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3">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3">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3">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3">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3">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3">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3">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3">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3">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3">
      <c r="A31">
        <v>30</v>
      </c>
      <c r="B31" t="s">
        <v>334</v>
      </c>
      <c r="C31" t="s">
        <v>398</v>
      </c>
      <c r="D31" t="s">
        <v>399</v>
      </c>
      <c r="E31" t="s">
        <v>400</v>
      </c>
      <c r="V31" t="s">
        <v>117</v>
      </c>
      <c r="W31" t="s">
        <v>321</v>
      </c>
      <c r="X31" t="s">
        <v>401</v>
      </c>
      <c r="Y31">
        <v>1</v>
      </c>
      <c r="Z31">
        <v>44</v>
      </c>
      <c r="AA31">
        <v>1</v>
      </c>
      <c r="AB31">
        <v>3</v>
      </c>
      <c r="AC31">
        <v>9</v>
      </c>
    </row>
    <row r="32" spans="1:29" x14ac:dyDescent="0.3">
      <c r="A32">
        <v>31</v>
      </c>
      <c r="B32" t="s">
        <v>339</v>
      </c>
      <c r="C32" t="s">
        <v>402</v>
      </c>
      <c r="V32" t="s">
        <v>117</v>
      </c>
      <c r="W32" t="s">
        <v>321</v>
      </c>
      <c r="X32" t="s">
        <v>403</v>
      </c>
      <c r="Y32">
        <v>1</v>
      </c>
      <c r="Z32">
        <v>44</v>
      </c>
      <c r="AA32">
        <v>2</v>
      </c>
      <c r="AB32">
        <v>3</v>
      </c>
      <c r="AC32">
        <v>9</v>
      </c>
    </row>
    <row r="33" spans="1:29" x14ac:dyDescent="0.3">
      <c r="A33">
        <v>32</v>
      </c>
      <c r="B33" t="s">
        <v>342</v>
      </c>
      <c r="C33" t="s">
        <v>404</v>
      </c>
      <c r="V33" t="s">
        <v>117</v>
      </c>
      <c r="W33" t="s">
        <v>321</v>
      </c>
      <c r="X33" t="s">
        <v>405</v>
      </c>
      <c r="Y33">
        <v>9</v>
      </c>
      <c r="Z33">
        <v>44</v>
      </c>
      <c r="AA33">
        <v>1</v>
      </c>
      <c r="AB33">
        <v>3</v>
      </c>
      <c r="AC33">
        <v>9</v>
      </c>
    </row>
    <row r="34" spans="1:29" x14ac:dyDescent="0.3">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3">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3">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3">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3">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3">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3">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3">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3">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3">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3">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3">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3">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3">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3">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3">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3">
      <c r="A50">
        <v>52</v>
      </c>
      <c r="B50" t="s">
        <v>334</v>
      </c>
      <c r="C50" t="s">
        <v>523</v>
      </c>
      <c r="D50" t="s">
        <v>524</v>
      </c>
      <c r="E50" t="s">
        <v>525</v>
      </c>
      <c r="V50" t="s">
        <v>118</v>
      </c>
      <c r="W50" t="s">
        <v>323</v>
      </c>
      <c r="X50" t="s">
        <v>526</v>
      </c>
      <c r="Y50">
        <v>5</v>
      </c>
      <c r="Z50">
        <v>10</v>
      </c>
      <c r="AA50">
        <v>1</v>
      </c>
      <c r="AB50">
        <v>5</v>
      </c>
      <c r="AC50">
        <v>10</v>
      </c>
    </row>
    <row r="51" spans="1:29" x14ac:dyDescent="0.3">
      <c r="A51">
        <v>53</v>
      </c>
      <c r="B51" t="s">
        <v>339</v>
      </c>
      <c r="C51" t="s">
        <v>527</v>
      </c>
      <c r="V51" t="s">
        <v>118</v>
      </c>
      <c r="W51" t="s">
        <v>323</v>
      </c>
      <c r="X51" t="s">
        <v>528</v>
      </c>
      <c r="Y51">
        <v>5</v>
      </c>
      <c r="Z51">
        <v>10</v>
      </c>
      <c r="AA51">
        <v>5</v>
      </c>
      <c r="AB51">
        <v>5</v>
      </c>
      <c r="AC51">
        <v>10</v>
      </c>
    </row>
    <row r="52" spans="1:29" x14ac:dyDescent="0.3">
      <c r="A52">
        <v>54</v>
      </c>
      <c r="B52" t="s">
        <v>342</v>
      </c>
      <c r="C52" t="s">
        <v>529</v>
      </c>
      <c r="V52" t="s">
        <v>118</v>
      </c>
      <c r="W52" t="s">
        <v>323</v>
      </c>
      <c r="X52" t="s">
        <v>530</v>
      </c>
      <c r="Y52">
        <v>9</v>
      </c>
      <c r="Z52">
        <v>10</v>
      </c>
      <c r="AA52">
        <v>1</v>
      </c>
      <c r="AB52">
        <v>5</v>
      </c>
      <c r="AC52">
        <v>10</v>
      </c>
    </row>
    <row r="53" spans="1:29" x14ac:dyDescent="0.3">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3">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3">
      <c r="A55">
        <v>57</v>
      </c>
      <c r="B55" t="s">
        <v>334</v>
      </c>
      <c r="C55" t="s">
        <v>535</v>
      </c>
      <c r="D55" t="s">
        <v>536</v>
      </c>
      <c r="E55" t="s">
        <v>537</v>
      </c>
      <c r="V55" t="s">
        <v>118</v>
      </c>
      <c r="W55" t="s">
        <v>323</v>
      </c>
      <c r="X55" t="s">
        <v>538</v>
      </c>
      <c r="Y55">
        <v>32</v>
      </c>
      <c r="Z55">
        <v>108</v>
      </c>
      <c r="AA55">
        <v>1</v>
      </c>
      <c r="AB55">
        <v>11</v>
      </c>
      <c r="AC55">
        <v>10</v>
      </c>
    </row>
    <row r="56" spans="1:29" x14ac:dyDescent="0.3">
      <c r="A56">
        <v>58</v>
      </c>
      <c r="B56" t="s">
        <v>339</v>
      </c>
      <c r="C56" t="s">
        <v>539</v>
      </c>
      <c r="V56" t="s">
        <v>118</v>
      </c>
      <c r="W56" t="s">
        <v>323</v>
      </c>
      <c r="X56" t="s">
        <v>540</v>
      </c>
      <c r="Y56">
        <v>32</v>
      </c>
      <c r="Z56">
        <v>108</v>
      </c>
      <c r="AA56">
        <v>3</v>
      </c>
      <c r="AB56">
        <v>11</v>
      </c>
      <c r="AC56">
        <v>10</v>
      </c>
    </row>
    <row r="57" spans="1:29" x14ac:dyDescent="0.3">
      <c r="A57">
        <v>59</v>
      </c>
      <c r="B57" t="s">
        <v>342</v>
      </c>
      <c r="C57" t="s">
        <v>541</v>
      </c>
      <c r="V57" t="s">
        <v>118</v>
      </c>
      <c r="W57" t="s">
        <v>323</v>
      </c>
      <c r="X57" t="s">
        <v>542</v>
      </c>
      <c r="Y57">
        <v>34</v>
      </c>
      <c r="Z57">
        <v>108</v>
      </c>
      <c r="AA57">
        <v>1</v>
      </c>
      <c r="AB57">
        <v>11</v>
      </c>
      <c r="AC57">
        <v>10</v>
      </c>
    </row>
    <row r="58" spans="1:29" x14ac:dyDescent="0.3">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3">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3">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3">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3">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3">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3">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3">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3">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3">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3">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3">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3">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3">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3">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3">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3">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3">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3">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3">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3">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3">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3">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3">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3">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3">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3">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3">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3">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3">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3">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3">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3">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3">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3">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3">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3">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3">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3">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3">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3">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3">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3">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3">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3">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3">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3">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3">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3">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3">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3">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3">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3">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3">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3">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3">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3">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3">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3">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3">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3">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3">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3">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3">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3">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3">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3">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3">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3">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3">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3">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3">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3">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3">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3">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3">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3">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3">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3">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3">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3">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3">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3">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3">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3">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3">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3">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3">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3">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3">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3">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3">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3">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3">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3">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3">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3">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3">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3">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3">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3">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3">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3">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3">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3">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3">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3">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3">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3">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3">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3">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3">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3">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3">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3">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3">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3">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3">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3">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3">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3">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3">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3">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3">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3">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3">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3">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3">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3">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3">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3">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3">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3">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3">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3">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3">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3">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3">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3">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3">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3">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3">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3">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3">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3">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3">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3">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3">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3">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3">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3">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3">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3">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3">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3">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3">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3">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3">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3">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3">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3">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3">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3">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3">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3">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3">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3">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3">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3">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3">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3">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3">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3">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3">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3">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3">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3">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3">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3">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3">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3">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3">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3">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3">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3">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3">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3">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3">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3">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3">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3">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3">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3">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3">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3">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3">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3">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3">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3">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3">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3">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3">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3">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3">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3">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3">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3">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3">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3">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3">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3">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3">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3">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3">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3">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3">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3">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3">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3">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3">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3">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3">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3">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3">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3">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3">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3">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3">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3">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3">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3">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3">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3">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3">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3">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3">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3">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3">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3">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3">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3">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3">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3">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3">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3">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3">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3">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3">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3">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3">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3">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3">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3">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3">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3">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3">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3">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3">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3">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3">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3">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3">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3">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3">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3">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3">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3">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3">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3">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3">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3">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3">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3">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3">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3">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3">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3">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3">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3">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3">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3">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3">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3">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3">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3">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3">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3">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3">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3">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3">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3">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3">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3">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3">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3">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3">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3">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3">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3">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3">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3">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3">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3">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3">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3">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3">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3">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3">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3">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3">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3">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3">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3">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3">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3">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3">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3">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3">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3">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3">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3">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3">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3">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3">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3">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3">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3">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3">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3">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3">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3">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3">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3">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3">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3">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3">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3">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3">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3">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3">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3">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3">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3">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3">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3">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3">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3">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3">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3">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3">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3">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3">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3">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3">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3">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3">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3">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3">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3">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3">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3">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3">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3">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3">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3">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3">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3">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3">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3">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3">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3">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3">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3">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3">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3">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3">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3">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3">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3">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3">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3">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3">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3">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3">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3">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3">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3">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3">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3">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3">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3">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3">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3">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3">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3">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3">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3">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3">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3">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3">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3">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3">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3">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3">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3">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3">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3">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3">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3">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3">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3">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3">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3">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3">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3">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3">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3">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3">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3">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3">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3">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3">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3">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3">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3">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3">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3">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3">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3">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3">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3">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3">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3">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3">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3">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3">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3">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3">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3">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3">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3">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3">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3">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3">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3">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3">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3">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3">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3">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3">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3">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3">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3">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3">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3">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3">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3">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3">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3">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3">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3">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3">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3">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3">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3">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3">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3">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3">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3">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3">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3">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3">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3">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3">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3">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3">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3">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3">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3">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3">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3">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3">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3">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3">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3">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3">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3">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3">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3">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3">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3">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3">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3">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3">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3">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3">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3">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3">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3">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3">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3">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3">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3">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3">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3">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3">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3">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3">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3">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3">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3">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3">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3">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3">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3">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3">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3">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3">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3">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3">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3">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3">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3">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3">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3">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3">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3">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3">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3">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3">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3">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3">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3">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3">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3">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3">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3">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3">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3">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3">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3">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3">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3">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3">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3">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3">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3">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3">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3">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3">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3">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3">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3">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3">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3">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3">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3">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3">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3">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3">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3">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3">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3">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3">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3">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3">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3">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3">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3">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3">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3">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3">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3">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3">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3">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3">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3">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3">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3">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3">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3">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3">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3">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3">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3">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3">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3">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3">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3">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3">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3">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3">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3">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3">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3">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3">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3">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3">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3">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3">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3">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3">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3">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3">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3">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3">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3">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3">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3">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3">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3">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3">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3">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3">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3">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3">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3">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3">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3">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3">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3">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3">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3">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3">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3">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3">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3">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3">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3">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3">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3">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3">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3">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3">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3">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3">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3">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3">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3">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3">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3">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3">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3">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3">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3">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3">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3">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3">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3">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3">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3">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3">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3">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3">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3">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3">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3">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3">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3">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3">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3">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3">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3">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3">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3">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3">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3">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3">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3">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3">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3">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3">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3">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3">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3">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3">
      <c r="A733">
        <v>735</v>
      </c>
      <c r="B733" t="s">
        <v>334</v>
      </c>
      <c r="C733" t="s">
        <v>1887</v>
      </c>
      <c r="D733" t="s">
        <v>1888</v>
      </c>
      <c r="E733" t="s">
        <v>1889</v>
      </c>
      <c r="V733" t="s">
        <v>38</v>
      </c>
      <c r="W733" t="s">
        <v>325</v>
      </c>
      <c r="X733" t="s">
        <v>1890</v>
      </c>
      <c r="Y733">
        <v>1</v>
      </c>
      <c r="Z733">
        <v>29</v>
      </c>
      <c r="AA733">
        <v>1</v>
      </c>
      <c r="AB733">
        <v>3</v>
      </c>
      <c r="AC733">
        <v>11</v>
      </c>
    </row>
    <row r="734" spans="1:29" x14ac:dyDescent="0.3">
      <c r="A734">
        <v>736</v>
      </c>
      <c r="B734" t="s">
        <v>339</v>
      </c>
      <c r="C734" t="s">
        <v>1891</v>
      </c>
      <c r="V734" t="s">
        <v>38</v>
      </c>
      <c r="W734" t="s">
        <v>325</v>
      </c>
      <c r="X734" t="s">
        <v>1892</v>
      </c>
      <c r="Y734">
        <v>1</v>
      </c>
      <c r="Z734">
        <v>29</v>
      </c>
      <c r="AA734">
        <v>2</v>
      </c>
      <c r="AB734">
        <v>3</v>
      </c>
      <c r="AC734">
        <v>11</v>
      </c>
    </row>
    <row r="735" spans="1:29" x14ac:dyDescent="0.3">
      <c r="A735">
        <v>737</v>
      </c>
      <c r="B735" t="s">
        <v>342</v>
      </c>
      <c r="C735" t="s">
        <v>1893</v>
      </c>
      <c r="V735" t="s">
        <v>38</v>
      </c>
      <c r="W735" t="s">
        <v>325</v>
      </c>
      <c r="X735" t="s">
        <v>1894</v>
      </c>
      <c r="Y735">
        <v>11</v>
      </c>
      <c r="Z735">
        <v>29</v>
      </c>
      <c r="AA735">
        <v>1</v>
      </c>
      <c r="AB735">
        <v>3</v>
      </c>
      <c r="AC735">
        <v>11</v>
      </c>
    </row>
    <row r="736" spans="1:29" x14ac:dyDescent="0.3">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3">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3">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3">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3">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3">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3">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3">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3">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3">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3">
      <c r="A746">
        <v>748</v>
      </c>
      <c r="B746" t="s">
        <v>334</v>
      </c>
      <c r="C746" t="s">
        <v>1909</v>
      </c>
      <c r="D746" t="s">
        <v>1910</v>
      </c>
      <c r="E746" t="s">
        <v>1911</v>
      </c>
      <c r="V746" t="s">
        <v>40</v>
      </c>
      <c r="W746" t="s">
        <v>326</v>
      </c>
      <c r="X746" t="s">
        <v>1912</v>
      </c>
      <c r="Y746">
        <v>10</v>
      </c>
      <c r="Z746">
        <v>15</v>
      </c>
      <c r="AA746">
        <v>1</v>
      </c>
      <c r="AB746">
        <v>3</v>
      </c>
      <c r="AC746">
        <v>12</v>
      </c>
    </row>
    <row r="747" spans="1:29" x14ac:dyDescent="0.3">
      <c r="A747">
        <v>749</v>
      </c>
      <c r="B747" t="s">
        <v>339</v>
      </c>
      <c r="C747" t="s">
        <v>1913</v>
      </c>
      <c r="V747" t="s">
        <v>40</v>
      </c>
      <c r="W747" t="s">
        <v>326</v>
      </c>
      <c r="X747" t="s">
        <v>1914</v>
      </c>
      <c r="Y747">
        <v>10</v>
      </c>
      <c r="Z747">
        <v>15</v>
      </c>
      <c r="AA747">
        <v>3</v>
      </c>
      <c r="AB747">
        <v>3</v>
      </c>
      <c r="AC747">
        <v>12</v>
      </c>
    </row>
    <row r="748" spans="1:29" x14ac:dyDescent="0.3">
      <c r="A748">
        <v>750</v>
      </c>
      <c r="B748" t="s">
        <v>342</v>
      </c>
      <c r="C748" t="s">
        <v>1915</v>
      </c>
      <c r="V748" t="s">
        <v>40</v>
      </c>
      <c r="W748" t="s">
        <v>326</v>
      </c>
      <c r="X748" t="s">
        <v>1916</v>
      </c>
      <c r="Y748">
        <v>11</v>
      </c>
      <c r="Z748">
        <v>15</v>
      </c>
      <c r="AA748">
        <v>1</v>
      </c>
      <c r="AB748">
        <v>3</v>
      </c>
      <c r="AC748">
        <v>12</v>
      </c>
    </row>
    <row r="749" spans="1:29" x14ac:dyDescent="0.3">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3">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3">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3">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3">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4.4" x14ac:dyDescent="0.3"/>
  <sheetData>
    <row r="1" spans="1:2" x14ac:dyDescent="0.3">
      <c r="A1" s="45" t="s">
        <v>300</v>
      </c>
      <c r="B1" s="45" t="s">
        <v>301</v>
      </c>
    </row>
    <row r="2" spans="1:2" x14ac:dyDescent="0.3">
      <c r="A2" t="s">
        <v>254</v>
      </c>
      <c r="B2" t="s">
        <v>255</v>
      </c>
    </row>
    <row r="3" spans="1:2" x14ac:dyDescent="0.3">
      <c r="A3" t="s">
        <v>256</v>
      </c>
      <c r="B3" t="s">
        <v>257</v>
      </c>
    </row>
    <row r="4" spans="1:2" x14ac:dyDescent="0.3">
      <c r="A4" t="s">
        <v>258</v>
      </c>
      <c r="B4" t="s">
        <v>259</v>
      </c>
    </row>
    <row r="5" spans="1:2" x14ac:dyDescent="0.3">
      <c r="A5" t="s">
        <v>260</v>
      </c>
      <c r="B5" t="s">
        <v>261</v>
      </c>
    </row>
    <row r="6" spans="1:2" x14ac:dyDescent="0.3">
      <c r="A6" t="s">
        <v>262</v>
      </c>
      <c r="B6" t="s">
        <v>263</v>
      </c>
    </row>
    <row r="7" spans="1:2" x14ac:dyDescent="0.3">
      <c r="A7" t="s">
        <v>264</v>
      </c>
      <c r="B7" t="s">
        <v>265</v>
      </c>
    </row>
    <row r="8" spans="1:2" x14ac:dyDescent="0.3">
      <c r="A8" t="s">
        <v>266</v>
      </c>
      <c r="B8" t="s">
        <v>267</v>
      </c>
    </row>
    <row r="9" spans="1:2" x14ac:dyDescent="0.3">
      <c r="A9" t="s">
        <v>268</v>
      </c>
      <c r="B9" t="s">
        <v>269</v>
      </c>
    </row>
    <row r="10" spans="1:2" x14ac:dyDescent="0.3">
      <c r="A10" t="s">
        <v>270</v>
      </c>
      <c r="B10" t="s">
        <v>271</v>
      </c>
    </row>
    <row r="11" spans="1:2" x14ac:dyDescent="0.3">
      <c r="A11" t="s">
        <v>272</v>
      </c>
      <c r="B11" t="s">
        <v>273</v>
      </c>
    </row>
    <row r="12" spans="1:2" x14ac:dyDescent="0.3">
      <c r="A12" t="s">
        <v>274</v>
      </c>
      <c r="B12" t="s">
        <v>275</v>
      </c>
    </row>
    <row r="13" spans="1:2" x14ac:dyDescent="0.3">
      <c r="A13" t="s">
        <v>276</v>
      </c>
      <c r="B13" t="s">
        <v>277</v>
      </c>
    </row>
    <row r="14" spans="1:2" x14ac:dyDescent="0.3">
      <c r="A14" t="s">
        <v>278</v>
      </c>
      <c r="B14" t="s">
        <v>279</v>
      </c>
    </row>
    <row r="15" spans="1:2" x14ac:dyDescent="0.3">
      <c r="A15" t="s">
        <v>280</v>
      </c>
      <c r="B15" t="s">
        <v>281</v>
      </c>
    </row>
    <row r="16" spans="1:2" x14ac:dyDescent="0.3">
      <c r="A16" t="s">
        <v>282</v>
      </c>
      <c r="B16" t="s">
        <v>283</v>
      </c>
    </row>
    <row r="17" spans="1:2" x14ac:dyDescent="0.3">
      <c r="A17" t="s">
        <v>284</v>
      </c>
      <c r="B17" t="s">
        <v>285</v>
      </c>
    </row>
    <row r="18" spans="1:2" x14ac:dyDescent="0.3">
      <c r="A18" t="s">
        <v>286</v>
      </c>
      <c r="B18" t="s">
        <v>287</v>
      </c>
    </row>
    <row r="19" spans="1:2" x14ac:dyDescent="0.3">
      <c r="A19" t="s">
        <v>288</v>
      </c>
      <c r="B19" t="s">
        <v>289</v>
      </c>
    </row>
    <row r="20" spans="1:2" x14ac:dyDescent="0.3">
      <c r="A20" t="s">
        <v>290</v>
      </c>
      <c r="B20" t="s">
        <v>291</v>
      </c>
    </row>
    <row r="21" spans="1:2" x14ac:dyDescent="0.3">
      <c r="A21" t="s">
        <v>292</v>
      </c>
      <c r="B21" t="s">
        <v>293</v>
      </c>
    </row>
    <row r="22" spans="1:2" x14ac:dyDescent="0.3">
      <c r="A22" t="s">
        <v>294</v>
      </c>
      <c r="B22" t="s">
        <v>295</v>
      </c>
    </row>
    <row r="23" spans="1:2" x14ac:dyDescent="0.3">
      <c r="A23" t="s">
        <v>296</v>
      </c>
      <c r="B23" t="s">
        <v>297</v>
      </c>
    </row>
    <row r="24" spans="1:2" x14ac:dyDescent="0.3">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election activeCell="C9" sqref="C9"/>
    </sheetView>
  </sheetViews>
  <sheetFormatPr defaultColWidth="9.109375" defaultRowHeight="14.4" x14ac:dyDescent="0.3"/>
  <cols>
    <col min="1" max="1" width="0" style="28" hidden="1" customWidth="1"/>
    <col min="2" max="2" width="40.5546875" style="28" customWidth="1"/>
    <col min="3" max="3" width="17.5546875" style="28" customWidth="1"/>
    <col min="4" max="4" width="24.6640625" style="28" customWidth="1"/>
    <col min="5" max="5" width="14" style="19" customWidth="1"/>
    <col min="6" max="16384" width="9.109375" style="28"/>
  </cols>
  <sheetData>
    <row r="1" spans="1:4" x14ac:dyDescent="0.3">
      <c r="B1" s="30" t="s">
        <v>220</v>
      </c>
    </row>
    <row r="2" spans="1:4" x14ac:dyDescent="0.3">
      <c r="B2" s="30"/>
    </row>
    <row r="3" spans="1:4" ht="16.5" customHeight="1" x14ac:dyDescent="0.3">
      <c r="B3" s="83" t="s">
        <v>333</v>
      </c>
      <c r="C3" s="83"/>
      <c r="D3" s="83"/>
    </row>
    <row r="4" spans="1:4" x14ac:dyDescent="0.3">
      <c r="B4" s="83"/>
      <c r="C4" s="83"/>
      <c r="D4" s="83"/>
    </row>
    <row r="5" spans="1:4" x14ac:dyDescent="0.3">
      <c r="B5" s="83"/>
      <c r="C5" s="83"/>
      <c r="D5" s="83"/>
    </row>
    <row r="7" spans="1:4" hidden="1" x14ac:dyDescent="0.3">
      <c r="C7" s="20" t="s">
        <v>180</v>
      </c>
    </row>
    <row r="8" spans="1:4" ht="28.8" x14ac:dyDescent="0.3">
      <c r="B8" s="41" t="s">
        <v>116</v>
      </c>
      <c r="C8" s="42" t="s">
        <v>219</v>
      </c>
    </row>
    <row r="9" spans="1:4" x14ac:dyDescent="0.3">
      <c r="A9" s="19" t="s">
        <v>182</v>
      </c>
      <c r="B9" s="28" t="s">
        <v>115</v>
      </c>
      <c r="C9" s="28">
        <f>'Cover Page'!F23</f>
        <v>0</v>
      </c>
      <c r="D9" s="19" t="str">
        <f>IF(C9&gt;1,"Information Required.", "")</f>
        <v/>
      </c>
    </row>
    <row r="10" spans="1:4" x14ac:dyDescent="0.3">
      <c r="A10" s="19" t="s">
        <v>183</v>
      </c>
      <c r="B10" s="28" t="s">
        <v>1</v>
      </c>
      <c r="C10" s="43"/>
      <c r="D10" s="19"/>
    </row>
    <row r="11" spans="1:4" x14ac:dyDescent="0.3">
      <c r="A11" s="19" t="s">
        <v>184</v>
      </c>
      <c r="B11" s="28" t="s">
        <v>8</v>
      </c>
      <c r="C11" s="28">
        <f>'II. Checklist'!E24</f>
        <v>0</v>
      </c>
      <c r="D11" s="19" t="str">
        <f t="shared" ref="D11:D15" si="0">IF(C11&gt;1,"Information Required.", "")</f>
        <v/>
      </c>
    </row>
    <row r="12" spans="1:4" x14ac:dyDescent="0.3">
      <c r="A12" s="19" t="s">
        <v>185</v>
      </c>
      <c r="B12" s="28" t="s">
        <v>117</v>
      </c>
      <c r="C12" s="28">
        <f>'III. Public Meeting'!E46</f>
        <v>0</v>
      </c>
      <c r="D12" s="19" t="str">
        <f t="shared" si="0"/>
        <v/>
      </c>
    </row>
    <row r="13" spans="1:4" x14ac:dyDescent="0.3">
      <c r="A13" s="19" t="s">
        <v>186</v>
      </c>
      <c r="B13" s="28" t="s">
        <v>118</v>
      </c>
      <c r="C13" s="28">
        <f>'IV. Investments &amp; Expenses'!L110</f>
        <v>0</v>
      </c>
      <c r="D13" s="19" t="str">
        <f t="shared" si="0"/>
        <v/>
      </c>
    </row>
    <row r="14" spans="1:4" x14ac:dyDescent="0.3">
      <c r="A14" s="19" t="s">
        <v>187</v>
      </c>
      <c r="B14" s="28" t="s">
        <v>38</v>
      </c>
      <c r="C14" s="43"/>
      <c r="D14" s="19"/>
    </row>
    <row r="15" spans="1:4" x14ac:dyDescent="0.3">
      <c r="A15" s="19" t="s">
        <v>188</v>
      </c>
      <c r="B15" s="28" t="s">
        <v>40</v>
      </c>
      <c r="C15" s="28">
        <f>'VI. Report Certification'!E17</f>
        <v>0</v>
      </c>
      <c r="D15" s="19" t="str">
        <f t="shared" si="0"/>
        <v/>
      </c>
    </row>
    <row r="16" spans="1:4" ht="15" thickBot="1" x14ac:dyDescent="0.35">
      <c r="A16" s="19" t="s">
        <v>189</v>
      </c>
      <c r="B16" s="30" t="s">
        <v>218</v>
      </c>
      <c r="C16" s="44">
        <f>SUM(C9:C15)</f>
        <v>0</v>
      </c>
    </row>
    <row r="17" ht="1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workbookViewId="0">
      <selection activeCell="C9" sqref="C9"/>
    </sheetView>
  </sheetViews>
  <sheetFormatPr defaultRowHeight="14.4" x14ac:dyDescent="0.3"/>
  <cols>
    <col min="1" max="1" width="0" hidden="1" customWidth="1"/>
    <col min="2" max="2" width="17" customWidth="1"/>
    <col min="3" max="3" width="100.6640625" customWidth="1"/>
    <col min="4" max="4" width="31.33203125" customWidth="1"/>
    <col min="5" max="5" width="14.44140625" style="8" customWidth="1"/>
    <col min="6" max="6" width="14.44140625" style="8" hidden="1" customWidth="1"/>
  </cols>
  <sheetData>
    <row r="6" spans="1:6" ht="23.4" x14ac:dyDescent="0.45">
      <c r="B6" s="7" t="s">
        <v>75</v>
      </c>
    </row>
    <row r="7" spans="1:6" ht="23.4" hidden="1" x14ac:dyDescent="0.45">
      <c r="B7" s="60"/>
      <c r="C7" s="8" t="s">
        <v>180</v>
      </c>
    </row>
    <row r="8" spans="1:6" x14ac:dyDescent="0.3">
      <c r="A8" s="8" t="s">
        <v>182</v>
      </c>
      <c r="B8" s="1" t="s">
        <v>76</v>
      </c>
      <c r="C8" s="62" t="s">
        <v>1946</v>
      </c>
      <c r="D8" s="8" t="str">
        <f>IF(F8=1,"Information Required.","")</f>
        <v/>
      </c>
      <c r="F8" s="8">
        <f>IF(C8="",1,0)</f>
        <v>0</v>
      </c>
    </row>
    <row r="9" spans="1:6" x14ac:dyDescent="0.3">
      <c r="A9" s="8" t="s">
        <v>183</v>
      </c>
      <c r="B9" s="1" t="s">
        <v>77</v>
      </c>
      <c r="C9" s="75">
        <v>44800</v>
      </c>
      <c r="D9" s="8" t="str">
        <f>IF(F9=1,"Information Required.","")</f>
        <v/>
      </c>
      <c r="F9" s="8">
        <f>IF(C9="",1,0)</f>
        <v>0</v>
      </c>
    </row>
    <row r="10" spans="1:6" x14ac:dyDescent="0.3">
      <c r="A10" s="8"/>
      <c r="B10" s="1" t="s">
        <v>79</v>
      </c>
      <c r="C10" s="1" t="s">
        <v>78</v>
      </c>
    </row>
    <row r="11" spans="1:6" x14ac:dyDescent="0.3">
      <c r="B11" s="1"/>
    </row>
    <row r="12" spans="1:6" x14ac:dyDescent="0.3">
      <c r="B12" s="1"/>
    </row>
    <row r="13" spans="1:6" x14ac:dyDescent="0.3">
      <c r="B13" s="1" t="s">
        <v>0</v>
      </c>
    </row>
    <row r="14" spans="1:6" x14ac:dyDescent="0.3">
      <c r="B14" s="4" t="s">
        <v>1</v>
      </c>
    </row>
    <row r="15" spans="1:6" x14ac:dyDescent="0.3">
      <c r="B15" s="4" t="s">
        <v>8</v>
      </c>
    </row>
    <row r="16" spans="1:6" x14ac:dyDescent="0.3">
      <c r="B16" s="4" t="s">
        <v>22</v>
      </c>
    </row>
    <row r="17" spans="2:6" x14ac:dyDescent="0.3">
      <c r="B17" s="4" t="s">
        <v>26</v>
      </c>
    </row>
    <row r="18" spans="2:6" x14ac:dyDescent="0.3">
      <c r="B18" s="4" t="s">
        <v>38</v>
      </c>
    </row>
    <row r="19" spans="2:6" x14ac:dyDescent="0.3">
      <c r="B19" s="4" t="s">
        <v>40</v>
      </c>
    </row>
    <row r="20" spans="2:6" x14ac:dyDescent="0.3">
      <c r="B20" s="4" t="s">
        <v>60</v>
      </c>
    </row>
    <row r="21" spans="2:6" x14ac:dyDescent="0.3">
      <c r="B21" s="4" t="s">
        <v>176</v>
      </c>
    </row>
    <row r="23" spans="2:6" x14ac:dyDescent="0.3">
      <c r="E23" s="40"/>
      <c r="F23" s="8">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topLeftCell="A6" workbookViewId="0">
      <selection activeCell="E15" sqref="E15"/>
    </sheetView>
  </sheetViews>
  <sheetFormatPr defaultRowHeight="14.4" x14ac:dyDescent="0.3"/>
  <cols>
    <col min="1" max="1" width="106.5546875" customWidth="1"/>
    <col min="2" max="2" width="24" customWidth="1"/>
    <col min="3" max="3" width="18.88671875" customWidth="1"/>
    <col min="4" max="4" width="16.109375" customWidth="1"/>
    <col min="5" max="5" width="11.44140625" customWidth="1"/>
    <col min="6" max="6" width="14" customWidth="1"/>
    <col min="7" max="7" width="18" customWidth="1"/>
    <col min="8" max="8" width="15.6640625" customWidth="1"/>
    <col min="9" max="9" width="16.109375" customWidth="1"/>
  </cols>
  <sheetData>
    <row r="1" spans="1:2" x14ac:dyDescent="0.3">
      <c r="A1" s="1" t="s">
        <v>80</v>
      </c>
    </row>
    <row r="5" spans="1:2" x14ac:dyDescent="0.3">
      <c r="A5" s="1" t="s">
        <v>1</v>
      </c>
    </row>
    <row r="6" spans="1:2" ht="90" x14ac:dyDescent="0.3">
      <c r="A6" s="2" t="s">
        <v>81</v>
      </c>
    </row>
    <row r="7" spans="1:2" x14ac:dyDescent="0.3">
      <c r="A7" s="2"/>
    </row>
    <row r="8" spans="1:2" x14ac:dyDescent="0.3">
      <c r="A8" s="5" t="s">
        <v>2</v>
      </c>
    </row>
    <row r="9" spans="1:2" x14ac:dyDescent="0.3">
      <c r="A9" s="5" t="s">
        <v>3</v>
      </c>
    </row>
    <row r="10" spans="1:2" x14ac:dyDescent="0.3">
      <c r="A10" s="5" t="s">
        <v>4</v>
      </c>
    </row>
    <row r="11" spans="1:2" x14ac:dyDescent="0.3">
      <c r="A11" s="5" t="s">
        <v>5</v>
      </c>
    </row>
    <row r="12" spans="1:2" x14ac:dyDescent="0.3">
      <c r="A12" s="5" t="s">
        <v>6</v>
      </c>
    </row>
    <row r="13" spans="1:2" x14ac:dyDescent="0.3">
      <c r="A13" s="5" t="s">
        <v>7</v>
      </c>
    </row>
    <row r="14" spans="1:2" x14ac:dyDescent="0.3">
      <c r="A14" s="5"/>
    </row>
    <row r="15" spans="1:2" x14ac:dyDescent="0.3">
      <c r="A15" s="2" t="s">
        <v>84</v>
      </c>
    </row>
    <row r="16" spans="1:2" x14ac:dyDescent="0.3">
      <c r="A16" s="10" t="s">
        <v>85</v>
      </c>
      <c r="B16" s="10"/>
    </row>
    <row r="17" spans="1:2" x14ac:dyDescent="0.3">
      <c r="A17" s="10"/>
      <c r="B17" s="10"/>
    </row>
    <row r="18" spans="1:2" x14ac:dyDescent="0.3">
      <c r="A18" s="11" t="s">
        <v>83</v>
      </c>
    </row>
    <row r="19" spans="1:2" x14ac:dyDescent="0.3">
      <c r="A19" s="9" t="s">
        <v>86</v>
      </c>
    </row>
    <row r="20" spans="1:2" x14ac:dyDescent="0.3">
      <c r="A20" s="11"/>
    </row>
    <row r="21" spans="1:2" ht="15.6" x14ac:dyDescent="0.35">
      <c r="A21" t="s">
        <v>82</v>
      </c>
    </row>
    <row r="96" spans="1:1" x14ac:dyDescent="0.3">
      <c r="A96" s="1"/>
    </row>
    <row r="97" spans="1:1" x14ac:dyDescent="0.3">
      <c r="A97" s="4"/>
    </row>
    <row r="98" spans="1:1" x14ac:dyDescent="0.3">
      <c r="A98" s="4"/>
    </row>
    <row r="99" spans="1:1" x14ac:dyDescent="0.3">
      <c r="A99" s="4"/>
    </row>
    <row r="100" spans="1:1" x14ac:dyDescent="0.3">
      <c r="A100" s="1"/>
    </row>
    <row r="101" spans="1:1" x14ac:dyDescent="0.3">
      <c r="A101" s="2"/>
    </row>
    <row r="102" spans="1:1" x14ac:dyDescent="0.3">
      <c r="A102" s="2"/>
    </row>
    <row r="103" spans="1:1" x14ac:dyDescent="0.3">
      <c r="A103" s="4"/>
    </row>
    <row r="104" spans="1:1" x14ac:dyDescent="0.3">
      <c r="A104" s="4"/>
    </row>
    <row r="105" spans="1:1" x14ac:dyDescent="0.3">
      <c r="A105" s="4"/>
    </row>
    <row r="106" spans="1:1" x14ac:dyDescent="0.3">
      <c r="A106" s="4"/>
    </row>
    <row r="107" spans="1:1" x14ac:dyDescent="0.3">
      <c r="A107" s="4"/>
    </row>
    <row r="108" spans="1:1" x14ac:dyDescent="0.3">
      <c r="A108" s="1"/>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xr:uid="{00000000-0004-0000-0500-000000000000}"/>
    <hyperlink ref="A19" r:id="rId2" xr:uid="{00000000-0004-0000-0500-000001000000}"/>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13" workbookViewId="0">
      <selection activeCell="B10" sqref="B10"/>
    </sheetView>
  </sheetViews>
  <sheetFormatPr defaultRowHeight="14.4" x14ac:dyDescent="0.3"/>
  <cols>
    <col min="1" max="1" width="8.88671875" hidden="1" customWidth="1"/>
    <col min="3" max="3" width="106.5546875" customWidth="1"/>
    <col min="4" max="4" width="55.6640625" bestFit="1" customWidth="1"/>
    <col min="5" max="5" width="13.88671875" hidden="1" customWidth="1"/>
    <col min="6" max="6" width="18" customWidth="1"/>
    <col min="7" max="7" width="15.6640625" customWidth="1"/>
    <col min="8" max="8" width="16.109375" customWidth="1"/>
  </cols>
  <sheetData>
    <row r="1" spans="1:5" s="8" customFormat="1" ht="28.8" hidden="1" x14ac:dyDescent="0.3">
      <c r="B1" s="8" t="s">
        <v>180</v>
      </c>
      <c r="C1" s="8" t="s">
        <v>181</v>
      </c>
      <c r="E1" s="35" t="s">
        <v>222</v>
      </c>
    </row>
    <row r="2" spans="1:5" x14ac:dyDescent="0.3">
      <c r="B2" s="1" t="s">
        <v>80</v>
      </c>
    </row>
    <row r="4" spans="1:5" x14ac:dyDescent="0.3">
      <c r="E4" s="21"/>
    </row>
    <row r="5" spans="1:5" x14ac:dyDescent="0.3">
      <c r="B5" s="19"/>
      <c r="C5" s="19"/>
    </row>
    <row r="6" spans="1:5" x14ac:dyDescent="0.3">
      <c r="B6" s="1" t="s">
        <v>8</v>
      </c>
    </row>
    <row r="7" spans="1:5" x14ac:dyDescent="0.3">
      <c r="C7" s="1"/>
    </row>
    <row r="8" spans="1:5" x14ac:dyDescent="0.3">
      <c r="C8" s="1" t="s">
        <v>9</v>
      </c>
    </row>
    <row r="9" spans="1:5" ht="15.6" x14ac:dyDescent="0.3">
      <c r="A9" s="8" t="s">
        <v>182</v>
      </c>
      <c r="B9" s="62" t="s">
        <v>1947</v>
      </c>
      <c r="C9" s="4" t="s">
        <v>10</v>
      </c>
      <c r="D9" s="8" t="str">
        <f t="shared" ref="D9:D10" si="0">IF(E9=1,"Please complete checklist item.","")</f>
        <v/>
      </c>
      <c r="E9" s="22">
        <f>IF(B9="",1,0)</f>
        <v>0</v>
      </c>
    </row>
    <row r="10" spans="1:5" ht="15.6" x14ac:dyDescent="0.3">
      <c r="A10" s="8" t="s">
        <v>183</v>
      </c>
      <c r="B10" s="62" t="s">
        <v>1947</v>
      </c>
      <c r="C10" s="4" t="s">
        <v>11</v>
      </c>
      <c r="D10" s="8" t="str">
        <f t="shared" si="0"/>
        <v/>
      </c>
      <c r="E10" s="22">
        <f>IF(B10="",1,0)</f>
        <v>0</v>
      </c>
    </row>
    <row r="11" spans="1:5" ht="15.6" x14ac:dyDescent="0.3">
      <c r="A11" s="8" t="s">
        <v>184</v>
      </c>
      <c r="B11" s="62" t="s">
        <v>1947</v>
      </c>
      <c r="C11" s="4" t="s">
        <v>12</v>
      </c>
      <c r="D11" s="8" t="str">
        <f>IF(E11=1,"Please complete checklist item.","")</f>
        <v/>
      </c>
      <c r="E11" s="22">
        <f>IF(B11="",1,0)</f>
        <v>0</v>
      </c>
    </row>
    <row r="12" spans="1:5" ht="15.6" x14ac:dyDescent="0.3">
      <c r="A12" s="8" t="s">
        <v>185</v>
      </c>
      <c r="C12" s="61" t="s">
        <v>1949</v>
      </c>
      <c r="D12" s="8" t="str">
        <f>IF(E12=1,"Please complete checklist item.","")</f>
        <v/>
      </c>
      <c r="E12" s="22">
        <f>IF(C12="",1,0)</f>
        <v>0</v>
      </c>
    </row>
    <row r="13" spans="1:5" ht="15.6" x14ac:dyDescent="0.3">
      <c r="A13" s="8" t="s">
        <v>186</v>
      </c>
      <c r="D13" s="8" t="str">
        <f t="shared" ref="D13" si="1">IF(E13=1,"Please complete checklist item. If not applicable, enter N/A.","")</f>
        <v/>
      </c>
      <c r="E13" s="22"/>
    </row>
    <row r="14" spans="1:5" ht="15.6" x14ac:dyDescent="0.3">
      <c r="A14" s="8" t="s">
        <v>187</v>
      </c>
      <c r="C14" s="1" t="s">
        <v>13</v>
      </c>
      <c r="D14" s="8"/>
      <c r="E14" s="22"/>
    </row>
    <row r="15" spans="1:5" ht="15.6" x14ac:dyDescent="0.3">
      <c r="A15" s="8" t="s">
        <v>188</v>
      </c>
      <c r="B15" s="62" t="s">
        <v>1947</v>
      </c>
      <c r="C15" s="4" t="s">
        <v>14</v>
      </c>
      <c r="D15" s="8" t="str">
        <f>IF(E15=1,"Please complete checklist item. Attachment Required.","")</f>
        <v/>
      </c>
      <c r="E15" s="22">
        <f t="shared" ref="E15:E22" si="2">IF(B15="",1,0)</f>
        <v>0</v>
      </c>
    </row>
    <row r="16" spans="1:5" ht="15.6" x14ac:dyDescent="0.3">
      <c r="A16" s="8" t="s">
        <v>189</v>
      </c>
      <c r="B16" s="62" t="s">
        <v>1947</v>
      </c>
      <c r="C16" s="4" t="s">
        <v>15</v>
      </c>
      <c r="D16" s="8" t="str">
        <f t="shared" ref="D16:D21" si="3">IF(E16=1,"Please complete checklist item. Attachment Required.","")</f>
        <v/>
      </c>
      <c r="E16" s="22">
        <f t="shared" si="2"/>
        <v>0</v>
      </c>
    </row>
    <row r="17" spans="1:5" ht="15.6" x14ac:dyDescent="0.3">
      <c r="A17" s="8" t="s">
        <v>190</v>
      </c>
      <c r="B17" s="62" t="s">
        <v>1947</v>
      </c>
      <c r="C17" s="4" t="s">
        <v>16</v>
      </c>
      <c r="D17" s="8" t="str">
        <f t="shared" si="3"/>
        <v/>
      </c>
      <c r="E17" s="22">
        <f t="shared" si="2"/>
        <v>0</v>
      </c>
    </row>
    <row r="18" spans="1:5" ht="15.6" x14ac:dyDescent="0.3">
      <c r="A18" s="8" t="s">
        <v>191</v>
      </c>
      <c r="B18" s="62" t="s">
        <v>1947</v>
      </c>
      <c r="C18" s="4" t="s">
        <v>17</v>
      </c>
      <c r="D18" s="8" t="str">
        <f t="shared" si="3"/>
        <v/>
      </c>
      <c r="E18" s="22">
        <f t="shared" si="2"/>
        <v>0</v>
      </c>
    </row>
    <row r="19" spans="1:5" ht="15.6" x14ac:dyDescent="0.3">
      <c r="A19" s="8" t="s">
        <v>192</v>
      </c>
      <c r="B19" s="62" t="s">
        <v>1947</v>
      </c>
      <c r="C19" s="4" t="s">
        <v>18</v>
      </c>
      <c r="D19" s="8" t="str">
        <f t="shared" si="3"/>
        <v/>
      </c>
      <c r="E19" s="22">
        <f t="shared" si="2"/>
        <v>0</v>
      </c>
    </row>
    <row r="20" spans="1:5" ht="15.6" x14ac:dyDescent="0.3">
      <c r="A20" s="8" t="s">
        <v>193</v>
      </c>
      <c r="B20" s="62" t="s">
        <v>1947</v>
      </c>
      <c r="C20" s="4" t="s">
        <v>19</v>
      </c>
      <c r="D20" s="8" t="str">
        <f t="shared" si="3"/>
        <v/>
      </c>
      <c r="E20" s="22">
        <f t="shared" si="2"/>
        <v>0</v>
      </c>
    </row>
    <row r="21" spans="1:5" ht="15.6" x14ac:dyDescent="0.3">
      <c r="A21" s="8" t="s">
        <v>194</v>
      </c>
      <c r="B21" s="62" t="s">
        <v>1947</v>
      </c>
      <c r="C21" s="4" t="s">
        <v>20</v>
      </c>
      <c r="D21" s="8" t="str">
        <f t="shared" si="3"/>
        <v/>
      </c>
      <c r="E21" s="22">
        <f t="shared" si="2"/>
        <v>0</v>
      </c>
    </row>
    <row r="22" spans="1:5" ht="28.8" x14ac:dyDescent="0.3">
      <c r="A22" s="8" t="s">
        <v>195</v>
      </c>
      <c r="B22" s="62" t="s">
        <v>1948</v>
      </c>
      <c r="C22" s="2" t="s">
        <v>21</v>
      </c>
      <c r="D22" s="8" t="str">
        <f>IF(E22=1,"Please complete checklist item.","")</f>
        <v/>
      </c>
      <c r="E22" s="22">
        <f t="shared" si="2"/>
        <v>0</v>
      </c>
    </row>
    <row r="23" spans="1:5" x14ac:dyDescent="0.3">
      <c r="C23" s="4"/>
    </row>
    <row r="24" spans="1:5" x14ac:dyDescent="0.3">
      <c r="D24" s="8"/>
      <c r="E24" s="3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26" zoomScaleNormal="100" workbookViewId="0">
      <selection activeCell="C26" sqref="C26"/>
    </sheetView>
  </sheetViews>
  <sheetFormatPr defaultRowHeight="14.4" x14ac:dyDescent="0.3"/>
  <cols>
    <col min="1" max="1" width="0" hidden="1" customWidth="1"/>
    <col min="2" max="2" width="7.109375" customWidth="1"/>
    <col min="3" max="3" width="100.6640625" customWidth="1"/>
    <col min="4" max="4" width="22.33203125" style="8" customWidth="1"/>
    <col min="5" max="5" width="14.33203125" style="8" hidden="1" customWidth="1"/>
  </cols>
  <sheetData>
    <row r="1" spans="1:5" s="8" customFormat="1" ht="28.8" hidden="1" x14ac:dyDescent="0.3">
      <c r="B1" s="8" t="s">
        <v>180</v>
      </c>
      <c r="C1" s="8" t="s">
        <v>181</v>
      </c>
      <c r="E1" s="35" t="s">
        <v>222</v>
      </c>
    </row>
    <row r="2" spans="1:5" x14ac:dyDescent="0.3">
      <c r="B2" s="1" t="s">
        <v>80</v>
      </c>
    </row>
    <row r="6" spans="1:5" x14ac:dyDescent="0.3">
      <c r="B6" s="1" t="s">
        <v>22</v>
      </c>
    </row>
    <row r="7" spans="1:5" x14ac:dyDescent="0.3">
      <c r="B7" s="1"/>
    </row>
    <row r="8" spans="1:5" x14ac:dyDescent="0.3">
      <c r="B8" s="11" t="s">
        <v>23</v>
      </c>
    </row>
    <row r="9" spans="1:5" x14ac:dyDescent="0.3">
      <c r="A9" s="8" t="s">
        <v>182</v>
      </c>
      <c r="B9" s="4" t="s">
        <v>61</v>
      </c>
      <c r="C9" s="81">
        <v>44655</v>
      </c>
      <c r="D9" s="8" t="str">
        <f>IF(E9=1,"Information Required.","")</f>
        <v/>
      </c>
      <c r="E9" s="8">
        <f>IF(C9="",1,0)</f>
        <v>0</v>
      </c>
    </row>
    <row r="10" spans="1:5" x14ac:dyDescent="0.3">
      <c r="A10" s="8" t="s">
        <v>183</v>
      </c>
      <c r="B10" s="4" t="s">
        <v>62</v>
      </c>
      <c r="C10" s="62" t="s">
        <v>1950</v>
      </c>
      <c r="D10" s="8" t="str">
        <f>IF(E10=1,"Information Required.","")</f>
        <v/>
      </c>
      <c r="E10" s="8">
        <f t="shared" ref="E10:E13" si="0">IF(C10="",1,0)</f>
        <v>0</v>
      </c>
    </row>
    <row r="11" spans="1:5" x14ac:dyDescent="0.3">
      <c r="A11" s="8" t="s">
        <v>184</v>
      </c>
      <c r="B11" s="4"/>
    </row>
    <row r="12" spans="1:5" x14ac:dyDescent="0.3">
      <c r="A12" s="8" t="s">
        <v>185</v>
      </c>
      <c r="B12" s="4" t="s">
        <v>63</v>
      </c>
    </row>
    <row r="13" spans="1:5" ht="90" customHeight="1" x14ac:dyDescent="0.3">
      <c r="A13" s="8" t="s">
        <v>186</v>
      </c>
      <c r="B13" s="4"/>
      <c r="C13" s="63" t="s">
        <v>1951</v>
      </c>
      <c r="D13" s="8" t="str">
        <f>IF(E13=1,"Information Required.","")</f>
        <v/>
      </c>
      <c r="E13" s="8">
        <f t="shared" si="0"/>
        <v>0</v>
      </c>
    </row>
    <row r="14" spans="1:5" x14ac:dyDescent="0.3">
      <c r="A14" s="8" t="s">
        <v>187</v>
      </c>
      <c r="B14" s="4"/>
    </row>
    <row r="15" spans="1:5" x14ac:dyDescent="0.3">
      <c r="A15" s="8" t="s">
        <v>188</v>
      </c>
      <c r="B15" s="4" t="s">
        <v>24</v>
      </c>
    </row>
    <row r="16" spans="1:5" x14ac:dyDescent="0.3">
      <c r="A16" s="8" t="s">
        <v>189</v>
      </c>
      <c r="B16" s="4"/>
      <c r="C16" s="4" t="s">
        <v>179</v>
      </c>
    </row>
    <row r="17" spans="1:5" ht="90" customHeight="1" x14ac:dyDescent="0.3">
      <c r="A17" s="8" t="s">
        <v>190</v>
      </c>
      <c r="B17" s="4"/>
      <c r="C17" s="63" t="s">
        <v>1952</v>
      </c>
      <c r="D17" s="8" t="str">
        <f>IF(E17=1,"Information Required.","")</f>
        <v/>
      </c>
      <c r="E17" s="8">
        <f>IF(C17="",1,0)</f>
        <v>0</v>
      </c>
    </row>
    <row r="18" spans="1:5" x14ac:dyDescent="0.3">
      <c r="A18" s="8" t="s">
        <v>191</v>
      </c>
      <c r="B18" s="4"/>
      <c r="C18" s="33"/>
    </row>
    <row r="19" spans="1:5" ht="90" customHeight="1" x14ac:dyDescent="0.3">
      <c r="A19" s="8" t="s">
        <v>192</v>
      </c>
      <c r="B19" s="4"/>
      <c r="C19" s="63"/>
    </row>
    <row r="20" spans="1:5" x14ac:dyDescent="0.3">
      <c r="A20" s="8" t="s">
        <v>193</v>
      </c>
      <c r="B20" s="4"/>
      <c r="C20" s="33"/>
    </row>
    <row r="21" spans="1:5" ht="90" customHeight="1" x14ac:dyDescent="0.3">
      <c r="A21" s="8" t="s">
        <v>194</v>
      </c>
      <c r="B21" s="4"/>
      <c r="C21" s="63"/>
    </row>
    <row r="22" spans="1:5" x14ac:dyDescent="0.3">
      <c r="A22" s="8" t="s">
        <v>195</v>
      </c>
      <c r="B22" s="4"/>
    </row>
    <row r="23" spans="1:5" x14ac:dyDescent="0.3">
      <c r="A23" s="8" t="s">
        <v>196</v>
      </c>
      <c r="B23" s="4" t="s">
        <v>25</v>
      </c>
    </row>
    <row r="24" spans="1:5" x14ac:dyDescent="0.3">
      <c r="A24" s="8" t="s">
        <v>197</v>
      </c>
      <c r="B24" s="4"/>
    </row>
    <row r="25" spans="1:5" x14ac:dyDescent="0.3">
      <c r="A25" s="8" t="s">
        <v>198</v>
      </c>
      <c r="B25" s="4"/>
      <c r="C25" s="4" t="s">
        <v>179</v>
      </c>
    </row>
    <row r="26" spans="1:5" ht="90" customHeight="1" x14ac:dyDescent="0.3">
      <c r="A26" s="8" t="s">
        <v>199</v>
      </c>
      <c r="C26" s="82" t="s">
        <v>1953</v>
      </c>
      <c r="D26" s="8" t="str">
        <f>IF(E26=1,"Information Required.","")</f>
        <v/>
      </c>
      <c r="E26" s="8">
        <f>IF(C26="",1,0)</f>
        <v>0</v>
      </c>
    </row>
    <row r="27" spans="1:5" x14ac:dyDescent="0.3">
      <c r="A27" s="8" t="s">
        <v>200</v>
      </c>
    </row>
    <row r="28" spans="1:5" ht="90" customHeight="1" x14ac:dyDescent="0.3">
      <c r="A28" s="8" t="s">
        <v>201</v>
      </c>
      <c r="C28" s="64"/>
    </row>
    <row r="29" spans="1:5" x14ac:dyDescent="0.3">
      <c r="A29" s="8" t="s">
        <v>202</v>
      </c>
    </row>
    <row r="30" spans="1:5" ht="90" customHeight="1" x14ac:dyDescent="0.3">
      <c r="A30" s="8" t="s">
        <v>203</v>
      </c>
      <c r="C30" s="64"/>
    </row>
    <row r="31" spans="1:5" x14ac:dyDescent="0.3">
      <c r="A31" s="8" t="s">
        <v>204</v>
      </c>
    </row>
    <row r="32" spans="1:5" ht="90" customHeight="1" x14ac:dyDescent="0.3">
      <c r="A32" s="8" t="s">
        <v>205</v>
      </c>
      <c r="C32" s="64"/>
    </row>
    <row r="33" spans="1:5" x14ac:dyDescent="0.3">
      <c r="A33" s="8" t="s">
        <v>206</v>
      </c>
    </row>
    <row r="34" spans="1:5" ht="90" customHeight="1" x14ac:dyDescent="0.35">
      <c r="A34" s="8" t="s">
        <v>207</v>
      </c>
      <c r="C34" s="65"/>
    </row>
    <row r="35" spans="1:5" x14ac:dyDescent="0.3">
      <c r="A35" s="8" t="s">
        <v>208</v>
      </c>
      <c r="C35" s="4"/>
    </row>
    <row r="36" spans="1:5" ht="90" customHeight="1" x14ac:dyDescent="0.3">
      <c r="A36" s="8" t="s">
        <v>209</v>
      </c>
      <c r="C36" s="64"/>
    </row>
    <row r="37" spans="1:5" x14ac:dyDescent="0.3">
      <c r="A37" s="8" t="s">
        <v>210</v>
      </c>
    </row>
    <row r="38" spans="1:5" ht="90" customHeight="1" x14ac:dyDescent="0.3">
      <c r="A38" s="8" t="s">
        <v>211</v>
      </c>
      <c r="C38" s="64"/>
    </row>
    <row r="39" spans="1:5" x14ac:dyDescent="0.3">
      <c r="A39" s="8" t="s">
        <v>212</v>
      </c>
    </row>
    <row r="40" spans="1:5" ht="90" customHeight="1" x14ac:dyDescent="0.3">
      <c r="A40" s="8" t="s">
        <v>213</v>
      </c>
      <c r="C40" s="64"/>
    </row>
    <row r="41" spans="1:5" x14ac:dyDescent="0.3">
      <c r="A41" s="8" t="s">
        <v>214</v>
      </c>
    </row>
    <row r="42" spans="1:5" ht="90" customHeight="1" x14ac:dyDescent="0.3">
      <c r="A42" s="8" t="s">
        <v>215</v>
      </c>
      <c r="C42" s="64"/>
    </row>
    <row r="43" spans="1:5" x14ac:dyDescent="0.3">
      <c r="A43" s="8" t="s">
        <v>216</v>
      </c>
    </row>
    <row r="44" spans="1:5" ht="90" customHeight="1" x14ac:dyDescent="0.3">
      <c r="A44" s="8" t="s">
        <v>217</v>
      </c>
      <c r="C44" s="64"/>
    </row>
    <row r="46" spans="1:5" x14ac:dyDescent="0.3">
      <c r="D46" s="40"/>
      <c r="E46" s="8">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0"/>
  <sheetViews>
    <sheetView tabSelected="1" topLeftCell="B41" zoomScaleNormal="100" workbookViewId="0">
      <selection activeCell="K42" sqref="K42"/>
    </sheetView>
  </sheetViews>
  <sheetFormatPr defaultRowHeight="14.4" x14ac:dyDescent="0.3"/>
  <cols>
    <col min="1" max="1" width="0" hidden="1" customWidth="1"/>
    <col min="2" max="2" width="10.88671875" customWidth="1"/>
    <col min="3" max="3" width="75.33203125" style="25" customWidth="1"/>
    <col min="4" max="5" width="16.33203125" style="31" customWidth="1"/>
    <col min="6" max="6" width="18.6640625" style="31" customWidth="1"/>
    <col min="7" max="9" width="16.33203125" style="31" customWidth="1"/>
    <col min="10" max="10" width="40" style="35" bestFit="1" customWidth="1"/>
    <col min="11" max="11" width="18.88671875" style="25" customWidth="1"/>
    <col min="12" max="12" width="15.33203125" hidden="1" customWidth="1"/>
  </cols>
  <sheetData>
    <row r="1" spans="1:12" x14ac:dyDescent="0.3">
      <c r="B1" s="1" t="s">
        <v>80</v>
      </c>
      <c r="C1" s="1"/>
      <c r="D1"/>
      <c r="E1"/>
      <c r="F1"/>
      <c r="G1"/>
      <c r="H1"/>
      <c r="I1"/>
      <c r="L1" s="39"/>
    </row>
    <row r="2" spans="1:12" x14ac:dyDescent="0.3">
      <c r="B2" s="1"/>
      <c r="C2" s="1"/>
      <c r="D2"/>
      <c r="E2"/>
      <c r="F2"/>
      <c r="G2"/>
      <c r="H2"/>
      <c r="I2"/>
      <c r="L2" s="39"/>
    </row>
    <row r="3" spans="1:12" x14ac:dyDescent="0.3">
      <c r="C3"/>
      <c r="D3"/>
      <c r="E3"/>
      <c r="F3"/>
      <c r="G3"/>
      <c r="H3"/>
      <c r="I3"/>
      <c r="L3" s="35"/>
    </row>
    <row r="4" spans="1:12" x14ac:dyDescent="0.3">
      <c r="C4"/>
      <c r="D4"/>
      <c r="E4"/>
      <c r="F4"/>
      <c r="G4"/>
      <c r="H4"/>
      <c r="I4"/>
      <c r="L4" s="35"/>
    </row>
    <row r="5" spans="1:12" s="8" customFormat="1" hidden="1" x14ac:dyDescent="0.3">
      <c r="E5" s="8" t="s">
        <v>438</v>
      </c>
      <c r="J5" s="35"/>
      <c r="K5" s="35"/>
      <c r="L5" s="35"/>
    </row>
    <row r="6" spans="1:12" x14ac:dyDescent="0.3">
      <c r="B6" s="1" t="s">
        <v>26</v>
      </c>
      <c r="C6" s="1"/>
      <c r="D6"/>
      <c r="E6"/>
      <c r="F6"/>
      <c r="G6"/>
      <c r="H6"/>
      <c r="I6"/>
      <c r="L6" s="35"/>
    </row>
    <row r="7" spans="1:12" x14ac:dyDescent="0.3">
      <c r="B7" s="4" t="s">
        <v>104</v>
      </c>
      <c r="C7" s="4"/>
      <c r="E7" s="12" t="s">
        <v>105</v>
      </c>
      <c r="F7"/>
      <c r="H7"/>
      <c r="I7"/>
      <c r="L7" s="20"/>
    </row>
    <row r="8" spans="1:12" x14ac:dyDescent="0.3">
      <c r="B8" s="4"/>
      <c r="C8" s="4"/>
      <c r="E8" s="12"/>
      <c r="F8"/>
      <c r="H8"/>
      <c r="I8"/>
      <c r="L8" s="8"/>
    </row>
    <row r="9" spans="1:12" x14ac:dyDescent="0.3">
      <c r="A9" s="8" t="s">
        <v>436</v>
      </c>
      <c r="C9" s="11" t="s">
        <v>102</v>
      </c>
      <c r="E9" s="66">
        <v>901402368</v>
      </c>
      <c r="F9" s="8" t="str">
        <f>IF(L9=1,"Information Required. Enter zero if none or not applicable.","")</f>
        <v/>
      </c>
      <c r="H9"/>
      <c r="I9"/>
      <c r="L9" s="8">
        <f>IF(E9="",1,0)</f>
        <v>0</v>
      </c>
    </row>
    <row r="10" spans="1:12" x14ac:dyDescent="0.3">
      <c r="A10" s="8" t="s">
        <v>437</v>
      </c>
      <c r="C10" s="11" t="s">
        <v>103</v>
      </c>
      <c r="E10" s="66">
        <v>28383084</v>
      </c>
      <c r="F10" s="8" t="str">
        <f>IF(L10=1,"Information Required. Enter zero if none or not applicable.","")</f>
        <v/>
      </c>
      <c r="H10"/>
      <c r="I10"/>
      <c r="L10" s="8">
        <f>IF(E10="",1,0)</f>
        <v>0</v>
      </c>
    </row>
    <row r="11" spans="1:12" x14ac:dyDescent="0.3">
      <c r="C11"/>
      <c r="D11"/>
      <c r="E11"/>
      <c r="F11"/>
      <c r="G11"/>
      <c r="H11"/>
      <c r="I11"/>
      <c r="L11" s="35"/>
    </row>
    <row r="12" spans="1:12" ht="16.5" customHeight="1" x14ac:dyDescent="0.3">
      <c r="B12" s="4" t="s">
        <v>27</v>
      </c>
      <c r="C12" s="4"/>
      <c r="D12" s="4"/>
      <c r="E12" s="4"/>
      <c r="F12" s="4"/>
      <c r="G12" s="4"/>
      <c r="H12" s="4"/>
      <c r="I12" s="4"/>
      <c r="K12" s="13"/>
    </row>
    <row r="13" spans="1:12" x14ac:dyDescent="0.3">
      <c r="B13" s="2"/>
      <c r="C13" s="2"/>
      <c r="D13" s="2"/>
      <c r="E13" s="2"/>
      <c r="F13" s="2"/>
      <c r="G13" s="2"/>
      <c r="H13" s="2"/>
      <c r="I13" s="2"/>
      <c r="J13" s="36"/>
      <c r="K13" s="2"/>
    </row>
    <row r="14" spans="1:12" ht="16.5" customHeight="1" x14ac:dyDescent="0.3">
      <c r="B14" s="11" t="s">
        <v>28</v>
      </c>
      <c r="C14" s="11"/>
      <c r="D14" s="11"/>
      <c r="E14" s="11"/>
      <c r="F14" s="11"/>
      <c r="G14" s="11"/>
      <c r="H14" s="11"/>
      <c r="I14" s="11"/>
      <c r="J14" s="36"/>
      <c r="K14" s="2"/>
    </row>
    <row r="15" spans="1:12" ht="53.25" customHeight="1" x14ac:dyDescent="0.3">
      <c r="B15" s="14" t="s">
        <v>106</v>
      </c>
      <c r="C15" s="84" t="s">
        <v>107</v>
      </c>
      <c r="D15" s="84"/>
      <c r="E15" s="84"/>
      <c r="F15" s="84"/>
      <c r="G15" s="84"/>
      <c r="H15" s="84"/>
      <c r="I15" s="84"/>
      <c r="J15" s="37"/>
      <c r="K15" s="13"/>
    </row>
    <row r="16" spans="1:12" x14ac:dyDescent="0.3">
      <c r="B16" s="14"/>
      <c r="C16" s="2"/>
      <c r="D16" s="2"/>
      <c r="E16" s="2"/>
      <c r="F16" s="2"/>
      <c r="G16" s="2"/>
      <c r="H16" s="2"/>
      <c r="I16" s="2"/>
      <c r="J16" s="36"/>
      <c r="K16" s="2"/>
    </row>
    <row r="17" spans="2:11" x14ac:dyDescent="0.3">
      <c r="B17" s="14" t="s">
        <v>106</v>
      </c>
      <c r="C17" s="4" t="s">
        <v>112</v>
      </c>
      <c r="D17" s="13"/>
      <c r="E17" s="13"/>
      <c r="F17" s="13"/>
      <c r="G17" s="13"/>
      <c r="H17" s="13"/>
      <c r="I17" s="13"/>
      <c r="J17" s="34"/>
      <c r="K17" s="13"/>
    </row>
    <row r="18" spans="2:11" x14ac:dyDescent="0.3">
      <c r="B18" s="14"/>
      <c r="C18"/>
      <c r="D18"/>
      <c r="E18" s="13"/>
      <c r="F18" s="13"/>
      <c r="G18" s="13"/>
      <c r="H18" s="13"/>
      <c r="I18" s="13"/>
      <c r="J18" s="34"/>
      <c r="K18" s="13"/>
    </row>
    <row r="19" spans="2:11" x14ac:dyDescent="0.3">
      <c r="B19" s="14"/>
      <c r="C19" s="4" t="s">
        <v>109</v>
      </c>
      <c r="D19"/>
      <c r="E19"/>
      <c r="F19"/>
      <c r="G19"/>
      <c r="H19"/>
      <c r="I19"/>
    </row>
    <row r="20" spans="2:11" x14ac:dyDescent="0.3">
      <c r="B20" s="14"/>
      <c r="C20" s="4" t="s">
        <v>111</v>
      </c>
      <c r="D20"/>
      <c r="E20"/>
      <c r="F20"/>
      <c r="G20"/>
      <c r="H20"/>
      <c r="I20"/>
    </row>
    <row r="21" spans="2:11" x14ac:dyDescent="0.3">
      <c r="B21" s="14"/>
      <c r="C21" s="4" t="s">
        <v>110</v>
      </c>
      <c r="D21"/>
      <c r="E21"/>
      <c r="F21"/>
      <c r="G21"/>
      <c r="H21"/>
      <c r="I21"/>
    </row>
    <row r="22" spans="2:11" x14ac:dyDescent="0.3">
      <c r="B22" s="14"/>
      <c r="C22" s="4"/>
      <c r="D22"/>
      <c r="E22"/>
      <c r="F22"/>
      <c r="G22"/>
      <c r="H22"/>
      <c r="I22"/>
    </row>
    <row r="23" spans="2:11" x14ac:dyDescent="0.3">
      <c r="B23" s="14"/>
      <c r="C23" s="4" t="s">
        <v>113</v>
      </c>
      <c r="D23"/>
      <c r="E23"/>
      <c r="F23"/>
      <c r="G23"/>
      <c r="H23"/>
      <c r="I23"/>
    </row>
    <row r="24" spans="2:11" x14ac:dyDescent="0.3">
      <c r="B24" s="14"/>
      <c r="C24" s="16" t="s">
        <v>60</v>
      </c>
      <c r="D24" s="16"/>
      <c r="E24"/>
      <c r="F24"/>
      <c r="G24"/>
      <c r="H24"/>
      <c r="I24"/>
    </row>
    <row r="25" spans="2:11" x14ac:dyDescent="0.3">
      <c r="B25" s="14"/>
      <c r="C25" s="16"/>
      <c r="D25" s="16"/>
      <c r="E25"/>
      <c r="F25"/>
      <c r="G25"/>
      <c r="H25"/>
      <c r="I25"/>
    </row>
    <row r="26" spans="2:11" x14ac:dyDescent="0.3">
      <c r="C26" s="4" t="s">
        <v>178</v>
      </c>
      <c r="D26" s="4"/>
      <c r="E26" s="4"/>
      <c r="F26" s="4"/>
      <c r="G26" s="4"/>
      <c r="H26" s="4"/>
      <c r="I26" s="4"/>
      <c r="J26" s="34"/>
      <c r="K26" s="13"/>
    </row>
    <row r="27" spans="2:11" x14ac:dyDescent="0.3">
      <c r="B27" s="4"/>
      <c r="C27" s="29" t="s">
        <v>177</v>
      </c>
      <c r="D27" s="4"/>
      <c r="E27" s="4"/>
      <c r="F27" s="4"/>
      <c r="G27" s="4"/>
      <c r="H27" s="4"/>
      <c r="I27" s="4"/>
      <c r="J27" s="34"/>
      <c r="K27" s="13"/>
    </row>
    <row r="28" spans="2:11" x14ac:dyDescent="0.3">
      <c r="B28" s="4"/>
      <c r="C28" s="29"/>
      <c r="D28" s="4"/>
      <c r="E28" s="4"/>
      <c r="F28" s="4"/>
      <c r="G28" s="4"/>
      <c r="H28" s="4"/>
      <c r="I28" s="4"/>
      <c r="J28" s="34"/>
      <c r="K28" s="13"/>
    </row>
    <row r="29" spans="2:11" ht="16.5" customHeight="1" x14ac:dyDescent="0.3">
      <c r="B29" s="14" t="s">
        <v>106</v>
      </c>
      <c r="C29" s="84" t="s">
        <v>108</v>
      </c>
      <c r="D29" s="84"/>
      <c r="E29" s="84"/>
      <c r="F29" s="84"/>
      <c r="G29" s="84"/>
      <c r="H29" s="84"/>
      <c r="I29" s="84"/>
    </row>
    <row r="30" spans="2:11" ht="16.5" customHeight="1" x14ac:dyDescent="0.3">
      <c r="B30" s="14"/>
      <c r="C30" s="84"/>
      <c r="D30" s="84"/>
      <c r="E30" s="84"/>
      <c r="F30" s="84"/>
      <c r="G30" s="84"/>
      <c r="H30" s="84"/>
      <c r="I30" s="84"/>
    </row>
    <row r="31" spans="2:11" ht="16.5" customHeight="1" x14ac:dyDescent="0.3">
      <c r="B31" s="14"/>
      <c r="C31" s="2"/>
      <c r="D31" s="2"/>
      <c r="E31" s="2"/>
      <c r="F31" s="2"/>
      <c r="G31" s="2"/>
      <c r="H31" s="2"/>
      <c r="I31" s="2"/>
    </row>
    <row r="32" spans="2:11" s="32" customFormat="1" hidden="1" x14ac:dyDescent="0.3">
      <c r="C32" s="32" t="s">
        <v>439</v>
      </c>
      <c r="D32" s="32" t="s">
        <v>440</v>
      </c>
      <c r="E32" s="32" t="s">
        <v>441</v>
      </c>
      <c r="F32" s="32" t="s">
        <v>442</v>
      </c>
      <c r="G32" s="32" t="s">
        <v>443</v>
      </c>
      <c r="H32" s="32" t="s">
        <v>444</v>
      </c>
      <c r="I32" s="32" t="s">
        <v>445</v>
      </c>
      <c r="J32" s="39" t="s">
        <v>446</v>
      </c>
      <c r="K32" s="39" t="s">
        <v>447</v>
      </c>
    </row>
    <row r="33" spans="1:11" ht="102" customHeight="1" thickBot="1" x14ac:dyDescent="0.35">
      <c r="C33" s="17" t="s">
        <v>29</v>
      </c>
      <c r="D33" s="17" t="s">
        <v>30</v>
      </c>
      <c r="E33" s="17" t="s">
        <v>31</v>
      </c>
      <c r="F33" s="17" t="s">
        <v>32</v>
      </c>
      <c r="G33" s="17" t="s">
        <v>33</v>
      </c>
      <c r="H33" s="17" t="s">
        <v>34</v>
      </c>
      <c r="I33" s="17" t="s">
        <v>35</v>
      </c>
      <c r="J33" s="38" t="s">
        <v>36</v>
      </c>
      <c r="K33" s="18" t="s">
        <v>37</v>
      </c>
    </row>
    <row r="34" spans="1:11" ht="43.8" thickTop="1" x14ac:dyDescent="0.3">
      <c r="A34" s="8" t="s">
        <v>448</v>
      </c>
      <c r="B34" s="15"/>
      <c r="C34" s="67" t="s">
        <v>1923</v>
      </c>
      <c r="D34" s="68"/>
      <c r="E34" s="68"/>
      <c r="F34" s="68"/>
      <c r="G34" s="68"/>
      <c r="H34" s="68"/>
      <c r="I34" s="68"/>
      <c r="J34" s="69"/>
      <c r="K34" s="70"/>
    </row>
    <row r="35" spans="1:11" ht="388.8" x14ac:dyDescent="0.3">
      <c r="A35" s="8" t="s">
        <v>449</v>
      </c>
      <c r="B35" s="15"/>
      <c r="C35" s="67" t="s">
        <v>1924</v>
      </c>
      <c r="D35" s="68">
        <v>4270624</v>
      </c>
      <c r="E35" s="68" t="s">
        <v>1957</v>
      </c>
      <c r="F35" s="68">
        <v>4270624</v>
      </c>
      <c r="G35" s="68">
        <v>0</v>
      </c>
      <c r="H35" s="68">
        <v>0</v>
      </c>
      <c r="I35" s="68">
        <v>0</v>
      </c>
      <c r="J35" s="69" t="s">
        <v>1954</v>
      </c>
      <c r="K35" s="70" t="s">
        <v>1967</v>
      </c>
    </row>
    <row r="36" spans="1:11" ht="331.2" x14ac:dyDescent="0.3">
      <c r="A36" s="8" t="s">
        <v>450</v>
      </c>
      <c r="B36" s="15"/>
      <c r="C36" s="67" t="s">
        <v>1925</v>
      </c>
      <c r="D36" s="68">
        <v>27270587</v>
      </c>
      <c r="E36" s="68" t="s">
        <v>1957</v>
      </c>
      <c r="F36" s="68">
        <v>27270587</v>
      </c>
      <c r="G36" s="68">
        <v>0</v>
      </c>
      <c r="H36" s="68">
        <v>0</v>
      </c>
      <c r="I36" s="68">
        <v>0</v>
      </c>
      <c r="J36" s="69" t="s">
        <v>1955</v>
      </c>
      <c r="K36" s="70" t="s">
        <v>1968</v>
      </c>
    </row>
    <row r="37" spans="1:11" ht="409.6" x14ac:dyDescent="0.3">
      <c r="A37" s="8" t="s">
        <v>451</v>
      </c>
      <c r="B37" s="15"/>
      <c r="C37" s="67" t="s">
        <v>1926</v>
      </c>
      <c r="D37" s="68">
        <v>226267</v>
      </c>
      <c r="E37" s="68" t="s">
        <v>1957</v>
      </c>
      <c r="F37" s="68">
        <v>226267</v>
      </c>
      <c r="G37" s="68">
        <v>0</v>
      </c>
      <c r="H37" s="68">
        <v>0</v>
      </c>
      <c r="I37" s="68">
        <v>0</v>
      </c>
      <c r="J37" s="69" t="s">
        <v>1956</v>
      </c>
      <c r="K37" s="70" t="s">
        <v>1969</v>
      </c>
    </row>
    <row r="38" spans="1:11" ht="409.6" x14ac:dyDescent="0.3">
      <c r="A38" s="8" t="s">
        <v>452</v>
      </c>
      <c r="B38" s="15"/>
      <c r="C38" s="67" t="s">
        <v>1927</v>
      </c>
      <c r="D38" s="68">
        <v>1847892</v>
      </c>
      <c r="E38" s="68" t="s">
        <v>1957</v>
      </c>
      <c r="F38" s="68">
        <v>306822</v>
      </c>
      <c r="G38" s="68">
        <v>213850</v>
      </c>
      <c r="H38" s="68">
        <v>139423</v>
      </c>
      <c r="I38" s="68">
        <v>1187797</v>
      </c>
      <c r="J38" s="69" t="s">
        <v>1958</v>
      </c>
      <c r="K38" s="70" t="s">
        <v>1971</v>
      </c>
    </row>
    <row r="39" spans="1:11" ht="409.6" x14ac:dyDescent="0.3">
      <c r="A39" s="8" t="s">
        <v>453</v>
      </c>
      <c r="B39" s="15"/>
      <c r="C39" s="67" t="s">
        <v>1928</v>
      </c>
      <c r="D39" s="68">
        <v>629748</v>
      </c>
      <c r="E39" s="68" t="s">
        <v>1957</v>
      </c>
      <c r="F39" s="68">
        <v>0</v>
      </c>
      <c r="G39" s="68">
        <v>0</v>
      </c>
      <c r="H39" s="68">
        <v>629748</v>
      </c>
      <c r="I39" s="68">
        <v>0</v>
      </c>
      <c r="J39" s="69" t="s">
        <v>1959</v>
      </c>
      <c r="K39" s="70" t="s">
        <v>1970</v>
      </c>
    </row>
    <row r="40" spans="1:11" ht="409.6" x14ac:dyDescent="0.3">
      <c r="A40" s="8" t="s">
        <v>454</v>
      </c>
      <c r="B40" s="15"/>
      <c r="C40" s="67" t="s">
        <v>1929</v>
      </c>
      <c r="D40" s="68">
        <v>7170799</v>
      </c>
      <c r="E40" s="68" t="s">
        <v>1957</v>
      </c>
      <c r="F40" s="68">
        <v>7170799</v>
      </c>
      <c r="G40" s="68">
        <v>0</v>
      </c>
      <c r="H40" s="68">
        <v>0</v>
      </c>
      <c r="I40" s="68">
        <v>0</v>
      </c>
      <c r="J40" s="69" t="s">
        <v>1974</v>
      </c>
      <c r="K40" s="70" t="s">
        <v>1973</v>
      </c>
    </row>
    <row r="41" spans="1:11" x14ac:dyDescent="0.3">
      <c r="A41" s="8" t="s">
        <v>455</v>
      </c>
      <c r="B41" s="15"/>
      <c r="C41" s="67" t="s">
        <v>1930</v>
      </c>
      <c r="D41" s="68">
        <v>0</v>
      </c>
      <c r="E41" s="68"/>
      <c r="F41" s="68">
        <v>0</v>
      </c>
      <c r="G41" s="68">
        <v>0</v>
      </c>
      <c r="H41" s="68">
        <v>0</v>
      </c>
      <c r="I41" s="68">
        <v>0</v>
      </c>
      <c r="J41" s="69"/>
      <c r="K41" s="70"/>
    </row>
    <row r="42" spans="1:11" ht="409.6" x14ac:dyDescent="0.3">
      <c r="A42" s="8" t="s">
        <v>456</v>
      </c>
      <c r="B42" s="15"/>
      <c r="C42" s="67" t="s">
        <v>1931</v>
      </c>
      <c r="D42" s="68">
        <v>442464</v>
      </c>
      <c r="E42" s="68" t="s">
        <v>1957</v>
      </c>
      <c r="F42" s="68">
        <v>402140</v>
      </c>
      <c r="G42" s="68">
        <v>8956</v>
      </c>
      <c r="H42" s="68">
        <v>31368</v>
      </c>
      <c r="I42" s="68">
        <v>0</v>
      </c>
      <c r="J42" s="69" t="s">
        <v>1960</v>
      </c>
      <c r="K42" s="70" t="s">
        <v>1972</v>
      </c>
    </row>
    <row r="43" spans="1:11" x14ac:dyDescent="0.3">
      <c r="A43" s="8" t="s">
        <v>457</v>
      </c>
      <c r="B43" s="15"/>
      <c r="C43" s="67"/>
      <c r="D43" s="68"/>
      <c r="E43" s="68"/>
      <c r="F43" s="68"/>
      <c r="G43" s="68"/>
      <c r="H43" s="68"/>
      <c r="I43" s="68"/>
      <c r="J43" s="69"/>
      <c r="K43" s="70"/>
    </row>
    <row r="44" spans="1:11" x14ac:dyDescent="0.3">
      <c r="A44" s="8" t="s">
        <v>458</v>
      </c>
      <c r="B44" s="15"/>
      <c r="C44" s="67" t="s">
        <v>1932</v>
      </c>
      <c r="D44" s="68"/>
      <c r="E44" s="68"/>
      <c r="F44" s="68"/>
      <c r="G44" s="68"/>
      <c r="H44" s="68"/>
      <c r="I44" s="68"/>
      <c r="J44" s="69"/>
      <c r="K44" s="70"/>
    </row>
    <row r="45" spans="1:11" x14ac:dyDescent="0.3">
      <c r="A45" s="8" t="s">
        <v>459</v>
      </c>
      <c r="B45" s="15"/>
      <c r="C45" s="67" t="s">
        <v>1961</v>
      </c>
      <c r="D45" s="68">
        <v>0</v>
      </c>
      <c r="E45" s="68"/>
      <c r="F45" s="68">
        <v>0</v>
      </c>
      <c r="G45" s="68">
        <v>0</v>
      </c>
      <c r="H45" s="68">
        <v>0</v>
      </c>
      <c r="I45" s="68">
        <v>0</v>
      </c>
      <c r="J45" s="69"/>
      <c r="K45" s="70"/>
    </row>
    <row r="46" spans="1:11" x14ac:dyDescent="0.3">
      <c r="A46" s="8" t="s">
        <v>460</v>
      </c>
      <c r="B46" s="15"/>
      <c r="C46" s="67" t="s">
        <v>1933</v>
      </c>
      <c r="D46" s="68">
        <v>0</v>
      </c>
      <c r="E46" s="68"/>
      <c r="F46" s="68">
        <v>0</v>
      </c>
      <c r="G46" s="68">
        <v>0</v>
      </c>
      <c r="H46" s="68">
        <v>0</v>
      </c>
      <c r="I46" s="68">
        <v>0</v>
      </c>
      <c r="J46" s="69"/>
      <c r="K46" s="70"/>
    </row>
    <row r="47" spans="1:11" x14ac:dyDescent="0.3">
      <c r="A47" s="8" t="s">
        <v>461</v>
      </c>
      <c r="B47" s="15"/>
      <c r="C47" s="67" t="s">
        <v>1934</v>
      </c>
      <c r="D47" s="68">
        <v>0</v>
      </c>
      <c r="E47" s="68"/>
      <c r="F47" s="68">
        <v>0</v>
      </c>
      <c r="G47" s="68">
        <v>0</v>
      </c>
      <c r="H47" s="68">
        <v>0</v>
      </c>
      <c r="I47" s="68">
        <v>0</v>
      </c>
      <c r="J47" s="69"/>
      <c r="K47" s="70"/>
    </row>
    <row r="48" spans="1:11" x14ac:dyDescent="0.3">
      <c r="A48" s="8" t="s">
        <v>462</v>
      </c>
      <c r="B48" s="15"/>
      <c r="C48" s="67" t="s">
        <v>1935</v>
      </c>
      <c r="D48" s="68">
        <v>0</v>
      </c>
      <c r="E48" s="68"/>
      <c r="F48" s="68">
        <v>0</v>
      </c>
      <c r="G48" s="68">
        <v>0</v>
      </c>
      <c r="H48" s="68">
        <v>0</v>
      </c>
      <c r="I48" s="68">
        <v>0</v>
      </c>
      <c r="J48" s="69"/>
      <c r="K48" s="70"/>
    </row>
    <row r="49" spans="1:11" x14ac:dyDescent="0.3">
      <c r="A49" s="8" t="s">
        <v>463</v>
      </c>
      <c r="B49" s="15"/>
      <c r="C49" s="67" t="s">
        <v>1936</v>
      </c>
      <c r="D49" s="68">
        <v>0</v>
      </c>
      <c r="E49" s="68"/>
      <c r="F49" s="68">
        <v>0</v>
      </c>
      <c r="G49" s="68">
        <v>0</v>
      </c>
      <c r="H49" s="68">
        <v>0</v>
      </c>
      <c r="I49" s="68">
        <v>0</v>
      </c>
      <c r="J49" s="69"/>
      <c r="K49" s="70"/>
    </row>
    <row r="50" spans="1:11" x14ac:dyDescent="0.3">
      <c r="A50" s="8" t="s">
        <v>464</v>
      </c>
      <c r="B50" s="15"/>
      <c r="C50" s="67" t="s">
        <v>1937</v>
      </c>
      <c r="D50" s="68">
        <v>0</v>
      </c>
      <c r="E50" s="68"/>
      <c r="F50" s="68">
        <v>0</v>
      </c>
      <c r="G50" s="68">
        <v>0</v>
      </c>
      <c r="H50" s="68">
        <v>0</v>
      </c>
      <c r="I50" s="68">
        <v>0</v>
      </c>
      <c r="J50" s="69"/>
      <c r="K50" s="70"/>
    </row>
    <row r="51" spans="1:11" x14ac:dyDescent="0.3">
      <c r="A51" s="8" t="s">
        <v>465</v>
      </c>
      <c r="B51" s="15"/>
      <c r="C51" s="67" t="s">
        <v>1938</v>
      </c>
      <c r="D51" s="68">
        <v>0</v>
      </c>
      <c r="E51" s="68"/>
      <c r="F51" s="68">
        <v>0</v>
      </c>
      <c r="G51" s="68">
        <v>0</v>
      </c>
      <c r="H51" s="68">
        <v>0</v>
      </c>
      <c r="I51" s="68">
        <v>0</v>
      </c>
      <c r="J51" s="69"/>
      <c r="K51" s="70"/>
    </row>
    <row r="52" spans="1:11" x14ac:dyDescent="0.3">
      <c r="A52" s="8" t="s">
        <v>466</v>
      </c>
      <c r="B52" s="15"/>
      <c r="C52" s="67" t="s">
        <v>168</v>
      </c>
      <c r="D52" s="68">
        <v>0</v>
      </c>
      <c r="E52" s="68"/>
      <c r="F52" s="68">
        <v>0</v>
      </c>
      <c r="G52" s="68">
        <v>0</v>
      </c>
      <c r="H52" s="68">
        <v>0</v>
      </c>
      <c r="I52" s="68">
        <v>0</v>
      </c>
      <c r="J52" s="69"/>
      <c r="K52" s="70"/>
    </row>
    <row r="53" spans="1:11" x14ac:dyDescent="0.3">
      <c r="A53" s="8" t="s">
        <v>467</v>
      </c>
      <c r="B53" s="15"/>
      <c r="C53" s="67"/>
      <c r="D53" s="68"/>
      <c r="E53" s="68"/>
      <c r="F53" s="68"/>
      <c r="G53" s="68"/>
      <c r="H53" s="68"/>
      <c r="I53" s="68"/>
      <c r="J53" s="69"/>
      <c r="K53" s="70"/>
    </row>
    <row r="54" spans="1:11" x14ac:dyDescent="0.3">
      <c r="A54" s="8" t="s">
        <v>468</v>
      </c>
      <c r="B54" s="15"/>
      <c r="C54" s="67" t="s">
        <v>1939</v>
      </c>
      <c r="D54" s="68"/>
      <c r="E54" s="68"/>
      <c r="F54" s="68"/>
      <c r="G54" s="68"/>
      <c r="H54" s="68"/>
      <c r="I54" s="68"/>
      <c r="J54" s="69"/>
      <c r="K54" s="70"/>
    </row>
    <row r="55" spans="1:11" ht="28.8" x14ac:dyDescent="0.3">
      <c r="A55" s="8" t="s">
        <v>469</v>
      </c>
      <c r="B55" s="15"/>
      <c r="C55" s="67" t="s">
        <v>1940</v>
      </c>
      <c r="D55" s="68">
        <v>13787551</v>
      </c>
      <c r="E55" s="68"/>
      <c r="F55" s="68"/>
      <c r="G55" s="68"/>
      <c r="H55" s="68"/>
      <c r="I55" s="68"/>
      <c r="J55" s="69"/>
      <c r="K55" s="70"/>
    </row>
    <row r="56" spans="1:11" ht="28.8" x14ac:dyDescent="0.3">
      <c r="A56" s="8" t="s">
        <v>470</v>
      </c>
      <c r="B56" s="15"/>
      <c r="C56" s="67" t="s">
        <v>1941</v>
      </c>
      <c r="D56" s="68">
        <v>119648668</v>
      </c>
      <c r="E56" s="68"/>
      <c r="F56" s="68"/>
      <c r="G56" s="68"/>
      <c r="H56" s="68"/>
      <c r="I56" s="68"/>
      <c r="J56" s="69"/>
      <c r="K56" s="70"/>
    </row>
    <row r="57" spans="1:11" ht="28.8" x14ac:dyDescent="0.3">
      <c r="A57" s="8" t="s">
        <v>471</v>
      </c>
      <c r="B57" s="15"/>
      <c r="C57" s="67" t="s">
        <v>1942</v>
      </c>
      <c r="D57" s="68">
        <v>161269710</v>
      </c>
      <c r="E57" s="68"/>
      <c r="F57" s="68"/>
      <c r="G57" s="68"/>
      <c r="H57" s="68"/>
      <c r="I57" s="68"/>
      <c r="J57" s="69"/>
      <c r="K57" s="70"/>
    </row>
    <row r="58" spans="1:11" x14ac:dyDescent="0.3">
      <c r="A58" s="8" t="s">
        <v>472</v>
      </c>
      <c r="B58" s="15"/>
      <c r="C58" s="67" t="s">
        <v>1943</v>
      </c>
      <c r="D58" s="68">
        <v>-41621042</v>
      </c>
      <c r="E58" s="68"/>
      <c r="F58" s="68"/>
      <c r="G58" s="68"/>
      <c r="H58" s="68"/>
      <c r="I58" s="68"/>
      <c r="J58" s="69"/>
      <c r="K58" s="70"/>
    </row>
    <row r="59" spans="1:11" x14ac:dyDescent="0.3">
      <c r="A59" s="8" t="s">
        <v>473</v>
      </c>
      <c r="B59" s="15"/>
      <c r="C59" s="67"/>
      <c r="D59" s="68"/>
      <c r="E59" s="68"/>
      <c r="F59" s="68"/>
      <c r="G59" s="68"/>
      <c r="H59" s="68"/>
      <c r="I59" s="68"/>
      <c r="J59" s="69"/>
      <c r="K59" s="70"/>
    </row>
    <row r="60" spans="1:11" x14ac:dyDescent="0.3">
      <c r="A60" s="8" t="s">
        <v>474</v>
      </c>
      <c r="B60" s="15"/>
      <c r="C60" s="67" t="s">
        <v>1944</v>
      </c>
      <c r="D60" s="68"/>
      <c r="E60" s="68"/>
      <c r="F60" s="68"/>
      <c r="G60" s="68"/>
      <c r="H60" s="68"/>
      <c r="I60" s="68"/>
      <c r="J60" s="69"/>
      <c r="K60" s="70"/>
    </row>
    <row r="61" spans="1:11" x14ac:dyDescent="0.3">
      <c r="A61" s="8" t="s">
        <v>475</v>
      </c>
      <c r="B61" s="15"/>
      <c r="C61" s="80" t="s">
        <v>1945</v>
      </c>
      <c r="D61" s="68"/>
      <c r="E61" s="68"/>
      <c r="F61" s="68"/>
      <c r="G61" s="68"/>
      <c r="H61" s="68"/>
      <c r="I61" s="68"/>
      <c r="J61" s="69"/>
      <c r="K61" s="70"/>
    </row>
    <row r="62" spans="1:11" x14ac:dyDescent="0.3">
      <c r="A62" s="8" t="s">
        <v>476</v>
      </c>
      <c r="B62" s="15"/>
      <c r="C62" s="67"/>
      <c r="D62" s="68"/>
      <c r="E62" s="68"/>
      <c r="F62" s="68"/>
      <c r="G62" s="68"/>
      <c r="H62" s="68"/>
      <c r="I62" s="68"/>
      <c r="J62" s="69"/>
      <c r="K62" s="70"/>
    </row>
    <row r="63" spans="1:11" x14ac:dyDescent="0.3">
      <c r="A63" s="8" t="s">
        <v>477</v>
      </c>
      <c r="B63" s="15"/>
      <c r="C63" s="67"/>
      <c r="D63" s="68"/>
      <c r="E63" s="68"/>
      <c r="F63" s="68"/>
      <c r="G63" s="68"/>
      <c r="H63" s="68"/>
      <c r="I63" s="68"/>
      <c r="J63" s="69"/>
      <c r="K63" s="70"/>
    </row>
    <row r="64" spans="1:11" x14ac:dyDescent="0.3">
      <c r="A64" s="8" t="s">
        <v>478</v>
      </c>
      <c r="B64" s="15"/>
      <c r="C64" s="67"/>
      <c r="D64" s="68"/>
      <c r="E64" s="68"/>
      <c r="F64" s="68"/>
      <c r="G64" s="68"/>
      <c r="H64" s="68"/>
      <c r="I64" s="68"/>
      <c r="J64" s="69"/>
      <c r="K64" s="70"/>
    </row>
    <row r="65" spans="1:11" x14ac:dyDescent="0.3">
      <c r="A65" s="8" t="s">
        <v>479</v>
      </c>
      <c r="B65" s="15"/>
      <c r="C65" s="67"/>
      <c r="D65" s="68"/>
      <c r="E65" s="68"/>
      <c r="F65" s="68"/>
      <c r="G65" s="68"/>
      <c r="H65" s="68"/>
      <c r="I65" s="68"/>
      <c r="J65" s="69"/>
      <c r="K65" s="70"/>
    </row>
    <row r="66" spans="1:11" x14ac:dyDescent="0.3">
      <c r="A66" s="8" t="s">
        <v>480</v>
      </c>
      <c r="B66" s="15"/>
      <c r="C66" s="67"/>
      <c r="D66" s="68"/>
      <c r="E66" s="68"/>
      <c r="F66" s="68"/>
      <c r="G66" s="68"/>
      <c r="H66" s="68"/>
      <c r="I66" s="68"/>
      <c r="J66" s="69"/>
      <c r="K66" s="70"/>
    </row>
    <row r="67" spans="1:11" x14ac:dyDescent="0.3">
      <c r="A67" s="8" t="s">
        <v>481</v>
      </c>
      <c r="B67" s="15"/>
      <c r="C67" s="67"/>
      <c r="D67" s="68"/>
      <c r="E67" s="68"/>
      <c r="F67" s="68"/>
      <c r="G67" s="68"/>
      <c r="H67" s="68"/>
      <c r="I67" s="68"/>
      <c r="J67" s="69"/>
      <c r="K67" s="70"/>
    </row>
    <row r="68" spans="1:11" x14ac:dyDescent="0.3">
      <c r="A68" s="8" t="s">
        <v>482</v>
      </c>
      <c r="B68" s="15"/>
      <c r="C68" s="67"/>
      <c r="D68" s="68"/>
      <c r="E68" s="68"/>
      <c r="F68" s="68"/>
      <c r="G68" s="68"/>
      <c r="H68" s="68"/>
      <c r="I68" s="68"/>
      <c r="J68" s="69"/>
      <c r="K68" s="70"/>
    </row>
    <row r="69" spans="1:11" x14ac:dyDescent="0.3">
      <c r="A69" s="8" t="s">
        <v>483</v>
      </c>
      <c r="B69" s="15"/>
      <c r="C69" s="67"/>
      <c r="D69" s="68"/>
      <c r="E69" s="68"/>
      <c r="F69" s="68"/>
      <c r="G69" s="68"/>
      <c r="H69" s="68"/>
      <c r="I69" s="68"/>
      <c r="J69" s="69"/>
      <c r="K69" s="70"/>
    </row>
    <row r="70" spans="1:11" x14ac:dyDescent="0.3">
      <c r="A70" s="8" t="s">
        <v>484</v>
      </c>
      <c r="B70" s="15"/>
      <c r="C70" s="67"/>
      <c r="D70" s="68"/>
      <c r="E70" s="68"/>
      <c r="F70" s="68"/>
      <c r="G70" s="68"/>
      <c r="H70" s="68"/>
      <c r="I70" s="68"/>
      <c r="J70" s="69"/>
      <c r="K70" s="70"/>
    </row>
    <row r="71" spans="1:11" x14ac:dyDescent="0.3">
      <c r="A71" s="8" t="s">
        <v>485</v>
      </c>
      <c r="B71" s="15"/>
      <c r="C71" s="67"/>
      <c r="D71" s="68"/>
      <c r="E71" s="68"/>
      <c r="F71" s="68"/>
      <c r="G71" s="68"/>
      <c r="H71" s="68"/>
      <c r="I71" s="68"/>
      <c r="J71" s="69"/>
      <c r="K71" s="70"/>
    </row>
    <row r="72" spans="1:11" x14ac:dyDescent="0.3">
      <c r="A72" s="8" t="s">
        <v>486</v>
      </c>
      <c r="B72" s="15"/>
      <c r="C72" s="67"/>
      <c r="D72" s="68"/>
      <c r="E72" s="68"/>
      <c r="F72" s="68"/>
      <c r="G72" s="68"/>
      <c r="H72" s="68"/>
      <c r="I72" s="68"/>
      <c r="J72" s="69"/>
      <c r="K72" s="70"/>
    </row>
    <row r="73" spans="1:11" x14ac:dyDescent="0.3">
      <c r="A73" s="8" t="s">
        <v>487</v>
      </c>
      <c r="B73" s="15"/>
      <c r="C73" s="67"/>
      <c r="D73" s="68"/>
      <c r="E73" s="68"/>
      <c r="F73" s="68"/>
      <c r="G73" s="68"/>
      <c r="H73" s="68"/>
      <c r="I73" s="68"/>
      <c r="J73" s="69"/>
      <c r="K73" s="70"/>
    </row>
    <row r="74" spans="1:11" x14ac:dyDescent="0.3">
      <c r="A74" s="8" t="s">
        <v>488</v>
      </c>
      <c r="B74" s="15"/>
      <c r="C74" s="67"/>
      <c r="D74" s="68"/>
      <c r="E74" s="68"/>
      <c r="F74" s="68"/>
      <c r="G74" s="68"/>
      <c r="H74" s="68"/>
      <c r="I74" s="68"/>
      <c r="J74" s="69"/>
      <c r="K74" s="70"/>
    </row>
    <row r="75" spans="1:11" x14ac:dyDescent="0.3">
      <c r="A75" s="8" t="s">
        <v>489</v>
      </c>
      <c r="B75" s="15"/>
      <c r="C75" s="67"/>
      <c r="D75" s="68"/>
      <c r="E75" s="68"/>
      <c r="F75" s="68"/>
      <c r="G75" s="68"/>
      <c r="H75" s="68"/>
      <c r="I75" s="68"/>
      <c r="J75" s="69"/>
      <c r="K75" s="70"/>
    </row>
    <row r="76" spans="1:11" x14ac:dyDescent="0.3">
      <c r="A76" s="8" t="s">
        <v>490</v>
      </c>
      <c r="B76" s="15"/>
      <c r="C76" s="67"/>
      <c r="D76" s="68"/>
      <c r="E76" s="68"/>
      <c r="F76" s="68"/>
      <c r="G76" s="68"/>
      <c r="H76" s="68"/>
      <c r="I76" s="68"/>
      <c r="J76" s="69"/>
      <c r="K76" s="70"/>
    </row>
    <row r="77" spans="1:11" x14ac:dyDescent="0.3">
      <c r="A77" s="8" t="s">
        <v>491</v>
      </c>
      <c r="B77" s="15"/>
      <c r="C77" s="67"/>
      <c r="D77" s="68"/>
      <c r="E77" s="68"/>
      <c r="F77" s="68"/>
      <c r="G77" s="68"/>
      <c r="H77" s="68"/>
      <c r="I77" s="68"/>
      <c r="J77" s="69"/>
      <c r="K77" s="70"/>
    </row>
    <row r="78" spans="1:11" x14ac:dyDescent="0.3">
      <c r="A78" s="8" t="s">
        <v>492</v>
      </c>
      <c r="B78" s="15"/>
      <c r="C78" s="67"/>
      <c r="D78" s="68"/>
      <c r="E78" s="68"/>
      <c r="F78" s="68"/>
      <c r="G78" s="68"/>
      <c r="H78" s="68"/>
      <c r="I78" s="68"/>
      <c r="J78" s="69"/>
      <c r="K78" s="70"/>
    </row>
    <row r="79" spans="1:11" x14ac:dyDescent="0.3">
      <c r="A79" s="8" t="s">
        <v>493</v>
      </c>
      <c r="B79" s="15"/>
      <c r="C79" s="67"/>
      <c r="D79" s="68"/>
      <c r="E79" s="68"/>
      <c r="F79" s="68"/>
      <c r="G79" s="68"/>
      <c r="H79" s="68"/>
      <c r="I79" s="68"/>
      <c r="J79" s="69"/>
      <c r="K79" s="70"/>
    </row>
    <row r="80" spans="1:11" x14ac:dyDescent="0.3">
      <c r="A80" s="8" t="s">
        <v>494</v>
      </c>
      <c r="B80" s="15"/>
      <c r="C80" s="67"/>
      <c r="D80" s="68"/>
      <c r="E80" s="68"/>
      <c r="F80" s="68"/>
      <c r="G80" s="68"/>
      <c r="H80" s="68"/>
      <c r="I80" s="68"/>
      <c r="J80" s="69"/>
      <c r="K80" s="70"/>
    </row>
    <row r="81" spans="1:11" x14ac:dyDescent="0.3">
      <c r="A81" s="8" t="s">
        <v>495</v>
      </c>
      <c r="B81" s="15"/>
      <c r="C81" s="67"/>
      <c r="D81" s="68"/>
      <c r="E81" s="68"/>
      <c r="F81" s="68"/>
      <c r="G81" s="68"/>
      <c r="H81" s="68"/>
      <c r="I81" s="68"/>
      <c r="J81" s="69"/>
      <c r="K81" s="70"/>
    </row>
    <row r="82" spans="1:11" x14ac:dyDescent="0.3">
      <c r="A82" s="8" t="s">
        <v>496</v>
      </c>
      <c r="B82" s="15"/>
      <c r="C82" s="67"/>
      <c r="D82" s="68"/>
      <c r="E82" s="68"/>
      <c r="F82" s="68"/>
      <c r="G82" s="68"/>
      <c r="H82" s="68"/>
      <c r="I82" s="68"/>
      <c r="J82" s="69"/>
      <c r="K82" s="70"/>
    </row>
    <row r="83" spans="1:11" x14ac:dyDescent="0.3">
      <c r="A83" s="8" t="s">
        <v>497</v>
      </c>
      <c r="B83" s="15"/>
      <c r="C83" s="67"/>
      <c r="D83" s="68"/>
      <c r="E83" s="68"/>
      <c r="F83" s="68"/>
      <c r="G83" s="68"/>
      <c r="H83" s="68"/>
      <c r="I83" s="68"/>
      <c r="J83" s="69"/>
      <c r="K83" s="70"/>
    </row>
    <row r="84" spans="1:11" x14ac:dyDescent="0.3">
      <c r="A84" s="8" t="s">
        <v>498</v>
      </c>
      <c r="B84" s="15"/>
      <c r="C84" s="67"/>
      <c r="D84" s="68"/>
      <c r="E84" s="68"/>
      <c r="F84" s="68"/>
      <c r="G84" s="68"/>
      <c r="H84" s="68"/>
      <c r="I84" s="68"/>
      <c r="J84" s="69"/>
      <c r="K84" s="70"/>
    </row>
    <row r="85" spans="1:11" x14ac:dyDescent="0.3">
      <c r="A85" s="8" t="s">
        <v>499</v>
      </c>
      <c r="B85" s="15"/>
      <c r="C85" s="67"/>
      <c r="D85" s="68"/>
      <c r="E85" s="68"/>
      <c r="F85" s="68"/>
      <c r="G85" s="68"/>
      <c r="H85" s="68"/>
      <c r="I85" s="68"/>
      <c r="J85" s="69"/>
      <c r="K85" s="70"/>
    </row>
    <row r="86" spans="1:11" x14ac:dyDescent="0.3">
      <c r="A86" s="8" t="s">
        <v>500</v>
      </c>
      <c r="B86" s="15"/>
      <c r="C86" s="71"/>
      <c r="D86" s="72"/>
      <c r="E86" s="72"/>
      <c r="F86" s="72"/>
      <c r="G86" s="72"/>
      <c r="H86" s="72"/>
      <c r="I86" s="72"/>
      <c r="J86" s="73"/>
      <c r="K86" s="74"/>
    </row>
    <row r="87" spans="1:11" x14ac:dyDescent="0.3">
      <c r="A87" s="8" t="s">
        <v>501</v>
      </c>
      <c r="B87" s="15"/>
      <c r="C87" s="71"/>
      <c r="D87" s="72"/>
      <c r="E87" s="72"/>
      <c r="F87" s="72"/>
      <c r="G87" s="72"/>
      <c r="H87" s="72"/>
      <c r="I87" s="72"/>
      <c r="J87" s="73"/>
      <c r="K87" s="74"/>
    </row>
    <row r="88" spans="1:11" x14ac:dyDescent="0.3">
      <c r="A88" s="8" t="s">
        <v>502</v>
      </c>
      <c r="B88" s="15"/>
      <c r="C88" s="67"/>
      <c r="D88" s="68"/>
      <c r="E88" s="68"/>
      <c r="F88" s="68"/>
      <c r="G88" s="68"/>
      <c r="H88" s="68"/>
      <c r="I88" s="68"/>
      <c r="J88" s="69"/>
      <c r="K88" s="70"/>
    </row>
    <row r="89" spans="1:11" x14ac:dyDescent="0.3">
      <c r="A89" s="8" t="s">
        <v>503</v>
      </c>
      <c r="B89" s="15"/>
      <c r="C89" s="71"/>
      <c r="D89" s="72"/>
      <c r="E89" s="72"/>
      <c r="F89" s="72"/>
      <c r="G89" s="72"/>
      <c r="H89" s="72"/>
      <c r="I89" s="72"/>
      <c r="J89" s="73"/>
      <c r="K89" s="74"/>
    </row>
    <row r="90" spans="1:11" x14ac:dyDescent="0.3">
      <c r="A90" s="8" t="s">
        <v>504</v>
      </c>
      <c r="B90" s="15"/>
      <c r="C90" s="71"/>
      <c r="D90" s="72"/>
      <c r="E90" s="72"/>
      <c r="F90" s="72"/>
      <c r="G90" s="72"/>
      <c r="H90" s="72"/>
      <c r="I90" s="72"/>
      <c r="J90" s="73"/>
      <c r="K90" s="74"/>
    </row>
    <row r="91" spans="1:11" x14ac:dyDescent="0.3">
      <c r="A91" s="8" t="s">
        <v>505</v>
      </c>
      <c r="B91" s="15"/>
      <c r="C91" s="71"/>
      <c r="D91" s="72"/>
      <c r="E91" s="72"/>
      <c r="F91" s="72"/>
      <c r="G91" s="72"/>
      <c r="H91" s="72"/>
      <c r="I91" s="72"/>
      <c r="J91" s="73"/>
      <c r="K91" s="74"/>
    </row>
    <row r="92" spans="1:11" x14ac:dyDescent="0.3">
      <c r="A92" s="8" t="s">
        <v>506</v>
      </c>
      <c r="B92" s="15"/>
      <c r="C92" s="71"/>
      <c r="D92" s="72"/>
      <c r="E92" s="72"/>
      <c r="F92" s="72"/>
      <c r="G92" s="72"/>
      <c r="H92" s="72"/>
      <c r="I92" s="72"/>
      <c r="J92" s="73"/>
      <c r="K92" s="74"/>
    </row>
    <row r="93" spans="1:11" x14ac:dyDescent="0.3">
      <c r="A93" s="8" t="s">
        <v>507</v>
      </c>
      <c r="B93" s="15"/>
      <c r="C93" s="67"/>
      <c r="D93" s="68"/>
      <c r="E93" s="68"/>
      <c r="F93" s="68"/>
      <c r="G93" s="68"/>
      <c r="H93" s="68"/>
      <c r="I93" s="68"/>
      <c r="J93" s="69"/>
      <c r="K93" s="70"/>
    </row>
    <row r="94" spans="1:11" x14ac:dyDescent="0.3">
      <c r="A94" s="8" t="s">
        <v>508</v>
      </c>
      <c r="B94" s="15"/>
      <c r="C94" s="67"/>
      <c r="D94" s="68"/>
      <c r="E94" s="68"/>
      <c r="F94" s="68"/>
      <c r="G94" s="68"/>
      <c r="H94" s="68"/>
      <c r="I94" s="68"/>
      <c r="J94" s="69"/>
      <c r="K94" s="70"/>
    </row>
    <row r="95" spans="1:11" x14ac:dyDescent="0.3">
      <c r="A95" s="8" t="s">
        <v>509</v>
      </c>
      <c r="B95" s="15"/>
      <c r="C95" s="67"/>
      <c r="D95" s="68"/>
      <c r="E95" s="68"/>
      <c r="F95" s="68"/>
      <c r="G95" s="68"/>
      <c r="H95" s="68"/>
      <c r="I95" s="68"/>
      <c r="J95" s="69"/>
      <c r="K95" s="70"/>
    </row>
    <row r="96" spans="1:11" x14ac:dyDescent="0.3">
      <c r="A96" s="8" t="s">
        <v>510</v>
      </c>
      <c r="B96" s="15"/>
      <c r="C96" s="67"/>
      <c r="D96" s="68"/>
      <c r="E96" s="68"/>
      <c r="F96" s="68"/>
      <c r="G96" s="68"/>
      <c r="H96" s="68"/>
      <c r="I96" s="68"/>
      <c r="J96" s="69"/>
      <c r="K96" s="70"/>
    </row>
    <row r="97" spans="1:12" x14ac:dyDescent="0.3">
      <c r="A97" s="8" t="s">
        <v>511</v>
      </c>
      <c r="B97" s="15"/>
      <c r="C97" s="67"/>
      <c r="D97" s="68"/>
      <c r="E97" s="68"/>
      <c r="F97" s="68"/>
      <c r="G97" s="68"/>
      <c r="H97" s="68"/>
      <c r="I97" s="68"/>
      <c r="J97" s="69"/>
      <c r="K97" s="70"/>
    </row>
    <row r="98" spans="1:12" x14ac:dyDescent="0.3">
      <c r="A98" s="8" t="s">
        <v>512</v>
      </c>
      <c r="B98" s="15"/>
      <c r="C98" s="67"/>
      <c r="D98" s="68"/>
      <c r="E98" s="68"/>
      <c r="F98" s="68"/>
      <c r="G98" s="68"/>
      <c r="H98" s="68"/>
      <c r="I98" s="68"/>
      <c r="J98" s="69"/>
      <c r="K98" s="70"/>
    </row>
    <row r="99" spans="1:12" x14ac:dyDescent="0.3">
      <c r="A99" s="8" t="s">
        <v>513</v>
      </c>
      <c r="B99" s="15"/>
      <c r="C99" s="67"/>
      <c r="D99" s="68"/>
      <c r="E99" s="68"/>
      <c r="F99" s="68"/>
      <c r="G99" s="68"/>
      <c r="H99" s="68"/>
      <c r="I99" s="68"/>
      <c r="J99" s="69"/>
      <c r="K99" s="70"/>
    </row>
    <row r="100" spans="1:12" x14ac:dyDescent="0.3">
      <c r="A100" s="8" t="s">
        <v>514</v>
      </c>
      <c r="B100" s="15"/>
      <c r="C100" s="67"/>
      <c r="D100" s="68"/>
      <c r="E100" s="68"/>
      <c r="F100" s="68"/>
      <c r="G100" s="68"/>
      <c r="H100" s="68"/>
      <c r="I100" s="68"/>
      <c r="J100" s="69"/>
      <c r="K100" s="70"/>
    </row>
    <row r="101" spans="1:12" x14ac:dyDescent="0.3">
      <c r="A101" s="8" t="s">
        <v>515</v>
      </c>
      <c r="B101" s="15"/>
      <c r="C101" s="67"/>
      <c r="D101" s="68"/>
      <c r="E101" s="68"/>
      <c r="F101" s="68"/>
      <c r="G101" s="68"/>
      <c r="H101" s="68"/>
      <c r="I101" s="68"/>
      <c r="J101" s="69"/>
      <c r="K101" s="70"/>
    </row>
    <row r="102" spans="1:12" x14ac:dyDescent="0.3">
      <c r="A102" s="8" t="s">
        <v>516</v>
      </c>
      <c r="B102" s="15"/>
      <c r="C102" s="67"/>
      <c r="D102" s="68"/>
      <c r="E102" s="68"/>
      <c r="F102" s="68"/>
      <c r="G102" s="68"/>
      <c r="H102" s="68"/>
      <c r="I102" s="68"/>
      <c r="J102" s="69"/>
      <c r="K102" s="70"/>
    </row>
    <row r="103" spans="1:12" x14ac:dyDescent="0.3">
      <c r="A103" s="8" t="s">
        <v>517</v>
      </c>
      <c r="B103" s="15"/>
      <c r="C103" s="67"/>
      <c r="D103" s="68"/>
      <c r="E103" s="68"/>
      <c r="F103" s="68"/>
      <c r="G103" s="68"/>
      <c r="H103" s="68"/>
      <c r="I103" s="68"/>
      <c r="J103" s="69"/>
      <c r="K103" s="70"/>
    </row>
    <row r="104" spans="1:12" x14ac:dyDescent="0.3">
      <c r="A104" s="8" t="s">
        <v>518</v>
      </c>
      <c r="B104" s="15"/>
      <c r="C104" s="67"/>
      <c r="D104" s="68"/>
      <c r="E104" s="68"/>
      <c r="F104" s="68"/>
      <c r="G104" s="68"/>
      <c r="H104" s="68"/>
      <c r="I104" s="68"/>
      <c r="J104" s="69"/>
      <c r="K104" s="70"/>
    </row>
    <row r="105" spans="1:12" x14ac:dyDescent="0.3">
      <c r="A105" s="8" t="s">
        <v>519</v>
      </c>
      <c r="B105" s="15"/>
      <c r="C105" s="67"/>
      <c r="D105" s="68"/>
      <c r="E105" s="68"/>
      <c r="F105" s="68"/>
      <c r="G105" s="68"/>
      <c r="H105" s="68"/>
      <c r="I105" s="68"/>
      <c r="J105" s="69"/>
      <c r="K105" s="70"/>
    </row>
    <row r="106" spans="1:12" x14ac:dyDescent="0.3">
      <c r="A106" s="8" t="s">
        <v>520</v>
      </c>
      <c r="B106" s="15"/>
      <c r="C106" s="67"/>
      <c r="D106" s="68"/>
      <c r="E106" s="68"/>
      <c r="F106" s="68"/>
      <c r="G106" s="68"/>
      <c r="H106" s="68"/>
      <c r="I106" s="68"/>
      <c r="J106" s="69"/>
      <c r="K106" s="70"/>
    </row>
    <row r="107" spans="1:12" x14ac:dyDescent="0.3">
      <c r="A107" s="8" t="s">
        <v>521</v>
      </c>
      <c r="B107" s="15"/>
      <c r="C107" s="67"/>
      <c r="D107" s="68"/>
      <c r="E107" s="68"/>
      <c r="F107" s="68"/>
      <c r="G107" s="68"/>
      <c r="H107" s="68"/>
      <c r="I107" s="68"/>
      <c r="J107" s="69"/>
      <c r="K107" s="70"/>
    </row>
    <row r="108" spans="1:12" x14ac:dyDescent="0.3">
      <c r="A108" s="8" t="s">
        <v>522</v>
      </c>
      <c r="B108" s="15"/>
      <c r="C108" s="71"/>
      <c r="D108" s="72"/>
      <c r="E108" s="72"/>
      <c r="F108" s="72"/>
      <c r="G108" s="72"/>
      <c r="H108" s="72"/>
      <c r="I108" s="72"/>
      <c r="J108" s="73"/>
      <c r="K108" s="74"/>
    </row>
    <row r="109" spans="1:12" x14ac:dyDescent="0.3">
      <c r="A109" s="8"/>
    </row>
    <row r="110" spans="1:12" x14ac:dyDescent="0.3">
      <c r="A110" s="8"/>
      <c r="K110" s="40"/>
      <c r="L110" s="34">
        <f>SUM(L3:L109)</f>
        <v>0</v>
      </c>
    </row>
    <row r="111" spans="1:12" x14ac:dyDescent="0.3">
      <c r="A111" s="8"/>
    </row>
    <row r="112" spans="1:12"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xr:uid="{00000000-0004-0000-0800-000000000000}"/>
    <hyperlink ref="C27" location="'Appendix B - Sch H Crosswalk'!A1" display="Appendix B - Sch H Crosswalk" xr:uid="{00000000-0004-0000-0800-000001000000}"/>
  </hyperlinks>
  <pageMargins left="0.7" right="0.7" top="0.75" bottom="0.75" header="0.3" footer="0.3"/>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David Neville</DisplayName>
        <AccountId>134</AccountId>
        <AccountType/>
      </UserInfo>
      <UserInfo>
        <DisplayName>Katie Tiernan Johnson</DisplayName>
        <AccountId>34</AccountId>
        <AccountType/>
      </UserInfo>
      <UserInfo>
        <DisplayName>Amber Rich</DisplayName>
        <AccountId>109</AccountId>
        <AccountType/>
      </UserInfo>
    </SharedWithUsers>
  </documentManagement>
</p:properties>
</file>

<file path=customXml/itemProps1.xml><?xml version="1.0" encoding="utf-8"?>
<ds:datastoreItem xmlns:ds="http://schemas.openxmlformats.org/officeDocument/2006/customXml" ds:itemID="{331A1A11-2CA1-4078-B2F0-B1D0621B5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4c07a-c519-4383-ac4d-000acae59054"/>
    <ds:schemaRef ds:uri="1431b041-b711-4981-ba83-55efe1c24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4622E-764E-40BA-B360-2DA5C2C288CF}">
  <ds:schemaRefs>
    <ds:schemaRef ds:uri="http://schemas.microsoft.com/sharepoint/v3/contenttype/forms"/>
  </ds:schemaRefs>
</ds:datastoreItem>
</file>

<file path=customXml/itemProps3.xml><?xml version="1.0" encoding="utf-8"?>
<ds:datastoreItem xmlns:ds="http://schemas.openxmlformats.org/officeDocument/2006/customXml" ds:itemID="{824ED650-E4D7-4505-9EA8-7EFE22BD5A6D}">
  <ds:schemaRefs>
    <ds:schemaRef ds:uri="http://purl.org/dc/terms/"/>
    <ds:schemaRef ds:uri="1431b041-b711-4981-ba83-55efe1c248ef"/>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d34c07a-c519-4383-ac4d-000acae59054"/>
    <ds:schemaRef ds:uri="http://www.w3.org/XML/1998/namespace"/>
  </ds:schemaRefs>
</ds:datastoreItem>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2024-01-26T15:56:57Z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ies>
</file>